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70" activeTab="0"/>
  </bookViews>
  <sheets>
    <sheet name="t71" sheetId="1" r:id="rId1"/>
    <sheet name="Feuil1" sheetId="2" r:id="rId2"/>
    <sheet name="Feuil2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<sst xmlns="http://schemas.openxmlformats.org/spreadsheetml/2006/main" count="681" uniqueCount="230">
  <si>
    <t>Année</t>
  </si>
  <si>
    <t>de</t>
  </si>
  <si>
    <t>atteint</t>
  </si>
  <si>
    <t>naissance</t>
  </si>
  <si>
    <t>dans</t>
  </si>
  <si>
    <t>l'année</t>
  </si>
  <si>
    <t>Ensemble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</si>
  <si>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</si>
  <si>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</si>
  <si>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</si>
  <si>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</si>
  <si>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</si>
  <si>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</si>
  <si>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</si>
  <si>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</si>
  <si>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</si>
  <si>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</si>
  <si>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</si>
  <si>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</si>
  <si>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</si>
  <si>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</si>
  <si>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</si>
  <si>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</si>
  <si>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</si>
  <si>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</si>
  <si>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</si>
  <si>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</si>
  <si>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</si>
  <si>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</si>
  <si>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</si>
  <si>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</si>
  <si>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</si>
  <si>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</si>
  <si>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</si>
  <si>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</si>
  <si>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</si>
  <si>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</si>
  <si>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</si>
  <si>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</si>
  <si>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</si>
  <si>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</si>
  <si>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</si>
  <si>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</si>
  <si>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</si>
  <si>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</si>
  <si>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</si>
  <si>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</si>
  <si>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</si>
  <si>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</si>
  <si>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</si>
  <si>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</si>
  <si>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</si>
  <si>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</si>
  <si>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</si>
  <si>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</si>
  <si>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</si>
  <si>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</si>
  <si>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</si>
  <si>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</si>
  <si>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</si>
  <si>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</si>
  <si>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</si>
  <si>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</si>
  <si>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</si>
  <si>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</si>
  <si>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</si>
  <si>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</si>
  <si>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</si>
  <si>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</si>
  <si>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</si>
  <si>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</si>
  <si>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</si>
  <si>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</si>
  <si>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</si>
  <si>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</si>
  <si>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</si>
  <si>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</si>
  <si>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</si>
  <si>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</si>
  <si>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</si>
  <si>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</si>
  <si>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</si>
  <si>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</si>
  <si>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</si>
  <si>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</si>
  <si>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</si>
  <si>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</si>
  <si>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</si>
  <si>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</si>
  <si>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</si>
  <si>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</si>
  <si>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</si>
  <si>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</si>
  <si>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</si>
  <si>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</si>
  <si>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</si>
  <si>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</si>
  <si>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</si>
  <si>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 xml:space="preserve"> </t>
  </si>
  <si>
    <t>Âge</t>
  </si>
  <si>
    <t xml:space="preserve">Source : Insee, statistiques de l'état civil </t>
  </si>
  <si>
    <t xml:space="preserve">Année 2010 </t>
  </si>
  <si>
    <t xml:space="preserve">2010 </t>
  </si>
  <si>
    <t xml:space="preserve">2009 </t>
  </si>
  <si>
    <t xml:space="preserve">2008 </t>
  </si>
  <si>
    <t xml:space="preserve">2007 </t>
  </si>
  <si>
    <t xml:space="preserve">2006 </t>
  </si>
  <si>
    <t xml:space="preserve">2005 </t>
  </si>
  <si>
    <t xml:space="preserve">2004 </t>
  </si>
  <si>
    <t xml:space="preserve">2003 </t>
  </si>
  <si>
    <t xml:space="preserve">2002 </t>
  </si>
  <si>
    <t xml:space="preserve">2001 </t>
  </si>
  <si>
    <t xml:space="preserve">2000 </t>
  </si>
  <si>
    <t xml:space="preserve">1999 </t>
  </si>
  <si>
    <t xml:space="preserve">1998 </t>
  </si>
  <si>
    <t xml:space="preserve">1997 </t>
  </si>
  <si>
    <t xml:space="preserve">1996 </t>
  </si>
  <si>
    <t xml:space="preserve">1995 </t>
  </si>
  <si>
    <t xml:space="preserve">1994 </t>
  </si>
  <si>
    <t xml:space="preserve">1993 </t>
  </si>
  <si>
    <t xml:space="preserve">1992 </t>
  </si>
  <si>
    <t xml:space="preserve">1991 </t>
  </si>
  <si>
    <t xml:space="preserve">1990 </t>
  </si>
  <si>
    <t xml:space="preserve">1989 </t>
  </si>
  <si>
    <t xml:space="preserve">1988 </t>
  </si>
  <si>
    <t xml:space="preserve">1987 </t>
  </si>
  <si>
    <t xml:space="preserve">1986 </t>
  </si>
  <si>
    <t xml:space="preserve">1985 </t>
  </si>
  <si>
    <t xml:space="preserve">1984 </t>
  </si>
  <si>
    <t xml:space="preserve">1983 </t>
  </si>
  <si>
    <t xml:space="preserve">1982 </t>
  </si>
  <si>
    <t xml:space="preserve">1981 </t>
  </si>
  <si>
    <t xml:space="preserve">1980 </t>
  </si>
  <si>
    <t xml:space="preserve">1979 </t>
  </si>
  <si>
    <t xml:space="preserve">1978 </t>
  </si>
  <si>
    <t xml:space="preserve">1977 </t>
  </si>
  <si>
    <t xml:space="preserve">1976 </t>
  </si>
  <si>
    <t xml:space="preserve">1975 </t>
  </si>
  <si>
    <t xml:space="preserve">1974 </t>
  </si>
  <si>
    <t xml:space="preserve">1973 </t>
  </si>
  <si>
    <t xml:space="preserve">1972 </t>
  </si>
  <si>
    <t xml:space="preserve">1971 </t>
  </si>
  <si>
    <t xml:space="preserve">1970 </t>
  </si>
  <si>
    <t xml:space="preserve">1969 </t>
  </si>
  <si>
    <t xml:space="preserve">1968 </t>
  </si>
  <si>
    <t xml:space="preserve">1967 </t>
  </si>
  <si>
    <t xml:space="preserve">1966 </t>
  </si>
  <si>
    <t xml:space="preserve">1965 </t>
  </si>
  <si>
    <t xml:space="preserve">1964 </t>
  </si>
  <si>
    <t xml:space="preserve">1963 </t>
  </si>
  <si>
    <t xml:space="preserve">1962 </t>
  </si>
  <si>
    <t xml:space="preserve">1961 </t>
  </si>
  <si>
    <t xml:space="preserve">1960 </t>
  </si>
  <si>
    <t xml:space="preserve">1959 </t>
  </si>
  <si>
    <t xml:space="preserve">1958 </t>
  </si>
  <si>
    <t xml:space="preserve">1957 </t>
  </si>
  <si>
    <t xml:space="preserve">1956 </t>
  </si>
  <si>
    <t xml:space="preserve">1955 </t>
  </si>
  <si>
    <t xml:space="preserve">1954 </t>
  </si>
  <si>
    <t xml:space="preserve">1953 </t>
  </si>
  <si>
    <t xml:space="preserve">1952 </t>
  </si>
  <si>
    <t xml:space="preserve">1951 </t>
  </si>
  <si>
    <t xml:space="preserve">1950 </t>
  </si>
  <si>
    <t xml:space="preserve">1949 </t>
  </si>
  <si>
    <t xml:space="preserve">1948 </t>
  </si>
  <si>
    <t xml:space="preserve">1947 </t>
  </si>
  <si>
    <t xml:space="preserve">1946 </t>
  </si>
  <si>
    <t xml:space="preserve">1945 </t>
  </si>
  <si>
    <t xml:space="preserve">1944 </t>
  </si>
  <si>
    <t xml:space="preserve">1943 </t>
  </si>
  <si>
    <t xml:space="preserve">1942 </t>
  </si>
  <si>
    <t xml:space="preserve">1941 </t>
  </si>
  <si>
    <t xml:space="preserve">1940 </t>
  </si>
  <si>
    <t xml:space="preserve">1939 </t>
  </si>
  <si>
    <t xml:space="preserve">1938 </t>
  </si>
  <si>
    <t xml:space="preserve">1937 </t>
  </si>
  <si>
    <t xml:space="preserve">1936 </t>
  </si>
  <si>
    <t xml:space="preserve">1935 </t>
  </si>
  <si>
    <t xml:space="preserve">1934 </t>
  </si>
  <si>
    <t xml:space="preserve">1933 </t>
  </si>
  <si>
    <t xml:space="preserve">1932 </t>
  </si>
  <si>
    <t xml:space="preserve">1931 </t>
  </si>
  <si>
    <t xml:space="preserve">1930 </t>
  </si>
  <si>
    <t xml:space="preserve">1929 </t>
  </si>
  <si>
    <t xml:space="preserve">1928 </t>
  </si>
  <si>
    <t xml:space="preserve">1927 </t>
  </si>
  <si>
    <t xml:space="preserve">1926 </t>
  </si>
  <si>
    <t xml:space="preserve">1925 </t>
  </si>
  <si>
    <t xml:space="preserve">1924 </t>
  </si>
  <si>
    <t xml:space="preserve">1923 </t>
  </si>
  <si>
    <t xml:space="preserve">1922 </t>
  </si>
  <si>
    <t xml:space="preserve">1921 </t>
  </si>
  <si>
    <t xml:space="preserve">1920 </t>
  </si>
  <si>
    <t xml:space="preserve">1919 </t>
  </si>
  <si>
    <t xml:space="preserve">1918 </t>
  </si>
  <si>
    <t xml:space="preserve">1917 </t>
  </si>
  <si>
    <t xml:space="preserve">1916 </t>
  </si>
  <si>
    <t xml:space="preserve">1915 </t>
  </si>
  <si>
    <t xml:space="preserve">1914 </t>
  </si>
  <si>
    <t xml:space="preserve">1913 </t>
  </si>
  <si>
    <t xml:space="preserve">1912 </t>
  </si>
  <si>
    <t xml:space="preserve">1911 </t>
  </si>
  <si>
    <t xml:space="preserve">1910 </t>
  </si>
  <si>
    <t xml:space="preserve">1909 </t>
  </si>
  <si>
    <t xml:space="preserve">1908 </t>
  </si>
  <si>
    <t xml:space="preserve">1907 </t>
  </si>
  <si>
    <t xml:space="preserve">1906 </t>
  </si>
  <si>
    <t xml:space="preserve">1905 ou avant </t>
  </si>
  <si>
    <t>Champ : France métropolitaine, territoire au 31 décembre 2010</t>
  </si>
  <si>
    <t>110</t>
  </si>
  <si>
    <t>DÉCÈS PAR ANNÉE DE NAISSANCE ET AGE</t>
  </si>
  <si>
    <t>nombre de décès</t>
  </si>
  <si>
    <t xml:space="preserve">dans la </t>
  </si>
  <si>
    <t>population</t>
  </si>
  <si>
    <t>française</t>
  </si>
  <si>
    <t>Effectifs</t>
  </si>
  <si>
    <t>taux de décès</t>
  </si>
  <si>
    <t>taux de survie</t>
  </si>
  <si>
    <t>proportion</t>
  </si>
  <si>
    <t xml:space="preserve">proportion </t>
  </si>
  <si>
    <t>de décès</t>
  </si>
  <si>
    <t>à cet âge</t>
  </si>
  <si>
    <t>plus de 100 ans*</t>
  </si>
  <si>
    <t>*pour le calcul de l'espérance de vie, 101 est l'âge moyen des centenaires.</t>
  </si>
  <si>
    <t>de la population</t>
  </si>
  <si>
    <t xml:space="preserve">ayant dépassé </t>
  </si>
  <si>
    <t>cet âge</t>
  </si>
  <si>
    <t>HOMMES</t>
  </si>
  <si>
    <t xml:space="preserve">de la </t>
  </si>
  <si>
    <t>FEMMES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</si>
</sst>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 &quot;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0.000000000%"/>
    <numFmt numFmtId="183" formatCode="0.0000000000%"/>
    <numFmt numFmtId="184" formatCode="0.00000000000%"/>
    <numFmt numFmtId="185" formatCode="0.000000000000%"/>
    <numFmt numFmtId="186" formatCode="0.0000000000000%"/>
    <numFmt numFmtId="187" formatCode="0.00000000000000%"/>
    <numFmt numFmtId="188" formatCode="0.000000000000000%"/>
    <numFmt numFmtId="189" formatCode="0.0000000000000000%"/>
    <numFmt numFmtId="190" formatCode="0.00000000000000000%"/>
    <numFmt numFmtId="191" formatCode="0.000000000000000000%"/>
    <numFmt numFmtId="192" formatCode="0.0000000000000000000%"/>
    <numFmt numFmtId="193" formatCode="0.00000000000000000000%"/>
    <numFmt numFmtId="194" formatCode="0.000000000000000000000%"/>
    <numFmt numFmtId="195" formatCode="0.0000000000000000000000%"/>
    <numFmt numFmtId="196" formatCode="0.00000000000000000000000%"/>
    <numFmt numFmtId="197" formatCode="0.000000000000000000000000%"/>
    <numFmt numFmtId="198" formatCode="0.0000000000000000000000000%"/>
    <numFmt numFmtId="199" formatCode="0.00000000000000000000000000%"/>
    <numFmt numFmtId="200" formatCode="0.000000000000000000000000000%"/>
    <numFmt numFmtId="201" formatCode="0.0000000000000000000000000000%"/>
    <numFmt numFmtId="202" formatCode="0.00000000000000000000000000000%"/>
    <numFmt numFmtId="203" formatCode="0.000000000000000000000000000000%"/>
    <numFmt numFmtId="204" formatCode="0.0000000000000000000000000000000%"/>
    <numFmt numFmtId="205" formatCode="0.00000000000000000000000000000000%"/>
    <numFmt numFmtId="206" formatCode="0.000000000000000000000000000000000%"/>
    <numFmt numFmtId="207" formatCode="0.0000000000000000000000000000000000%"/>
    <numFmt numFmtId="208" formatCode="0.00000000000000000000000000000000000%"/>
    <numFmt numFmtId="209" formatCode="0.000000000000000000000000000000000000%"/>
    <numFmt numFmtId="210" formatCode="0.0000000000000000000000000000000000000%"/>
    <numFmt numFmtId="211" formatCode="0.00000000000000000000000000000000000000%"/>
    <numFmt numFmtId="212" formatCode="0.000000000000000000000000000000000000000%"/>
    <numFmt numFmtId="213" formatCode="0.0000000000000000000000000000000000000000%"/>
    <numFmt numFmtId="214" formatCode="[$-40C]dddd\ d\ mmmm\ yyyy"/>
    <numFmt numFmtId="215" formatCode="0.000"/>
    <numFmt numFmtId="216" formatCode="0.0000"/>
    <numFmt numFmtId="217" formatCode="0.00000"/>
    <numFmt numFmtId="218" formatCode="0.000000"/>
    <numFmt numFmtId="219" formatCode="0.0000000"/>
    <numFmt numFmtId="220" formatCode="0.00000000"/>
    <numFmt numFmtId="221" formatCode="0.000000000"/>
    <numFmt numFmtId="222" formatCode="0.00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/>
    </xf>
    <xf numFmtId="3" fontId="0" fillId="0" borderId="0" xfId="0" applyNumberFormat="1" applyAlignment="1" quotePrefix="1">
      <alignment/>
    </xf>
    <xf numFmtId="3" fontId="0" fillId="0" borderId="0" xfId="0" applyNumberFormat="1" applyFont="1" applyFill="1" applyAlignment="1">
      <alignment/>
    </xf>
    <xf numFmtId="3" fontId="0" fillId="33" borderId="0" xfId="0" applyNumberFormat="1" applyFill="1" applyAlignment="1" quotePrefix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0" fontId="0" fillId="0" borderId="0" xfId="52" applyNumberFormat="1" applyFont="1" applyFill="1" applyAlignment="1">
      <alignment/>
    </xf>
    <xf numFmtId="10" fontId="0" fillId="33" borderId="0" xfId="52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9" fontId="0" fillId="0" borderId="0" xfId="52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/>
    </xf>
    <xf numFmtId="174" fontId="0" fillId="33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222" fontId="0" fillId="0" borderId="0" xfId="0" applyNumberFormat="1" applyFont="1" applyFill="1" applyAlignment="1">
      <alignment/>
    </xf>
    <xf numFmtId="2" fontId="0" fillId="0" borderId="0" xfId="48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0" xfId="0" applyNumberFormat="1" applyFont="1" applyAlignment="1">
      <alignment horizontal="center"/>
    </xf>
    <xf numFmtId="222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10" fontId="0" fillId="0" borderId="0" xfId="0" applyNumberFormat="1" applyFont="1" applyAlignment="1">
      <alignment/>
    </xf>
    <xf numFmtId="9" fontId="0" fillId="0" borderId="0" xfId="52" applyFont="1" applyAlignment="1">
      <alignment/>
    </xf>
    <xf numFmtId="178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2" fontId="0" fillId="35" borderId="0" xfId="48" applyNumberFormat="1" applyFont="1" applyFill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zoomScaleSheetLayoutView="75" zoomScalePageLayoutView="0" workbookViewId="0" topLeftCell="A1">
      <pane xSplit="2" ySplit="9" topLeftCell="C9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3" sqref="C103"/>
    </sheetView>
  </sheetViews>
  <sheetFormatPr defaultColWidth="11.421875" defaultRowHeight="12.75"/>
  <cols>
    <col min="1" max="1" width="12.140625" style="1" customWidth="1"/>
    <col min="2" max="2" width="10.57421875" style="1" bestFit="1" customWidth="1"/>
    <col min="3" max="3" width="15.140625" style="1" bestFit="1" customWidth="1"/>
    <col min="4" max="4" width="10.28125" style="1" customWidth="1"/>
    <col min="5" max="5" width="14.57421875" style="1" customWidth="1"/>
    <col min="6" max="6" width="23.421875" style="1" bestFit="1" customWidth="1"/>
    <col min="7" max="7" width="7.140625" style="1" bestFit="1" customWidth="1"/>
    <col min="8" max="8" width="8.00390625" style="1" bestFit="1" customWidth="1"/>
    <col min="9" max="9" width="8.140625" style="1" bestFit="1" customWidth="1"/>
    <col min="10" max="10" width="10.7109375" style="1" customWidth="1"/>
    <col min="11" max="11" width="7.57421875" style="1" bestFit="1" customWidth="1"/>
    <col min="12" max="12" width="9.28125" style="1" bestFit="1" customWidth="1"/>
    <col min="13" max="13" width="9.00390625" style="1" bestFit="1" customWidth="1"/>
    <col min="14" max="14" width="28.00390625" style="1" customWidth="1"/>
    <col min="15" max="16384" width="11.421875" style="1" customWidth="1"/>
  </cols>
  <sheetData>
    <row r="1" ht="15" customHeight="1">
      <c r="A1" s="1" t="s">
        <v>210</v>
      </c>
    </row>
    <row r="2" ht="12">
      <c r="A2" s="1" t="s">
        <v>101</v>
      </c>
    </row>
    <row r="3" spans="1:13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3" ht="12">
      <c r="A4" s="3"/>
      <c r="B4" s="3"/>
      <c r="C4" s="3"/>
    </row>
    <row r="5" spans="1:12" ht="12">
      <c r="A5" s="5" t="s">
        <v>0</v>
      </c>
      <c r="B5" s="5" t="s">
        <v>99</v>
      </c>
      <c r="C5" s="5" t="s">
        <v>211</v>
      </c>
      <c r="D5" s="5" t="s">
        <v>215</v>
      </c>
      <c r="F5" s="13" t="s">
        <v>216</v>
      </c>
      <c r="H5" s="6" t="s">
        <v>217</v>
      </c>
      <c r="J5" s="1" t="s">
        <v>218</v>
      </c>
      <c r="L5" s="1" t="s">
        <v>219</v>
      </c>
    </row>
    <row r="6" spans="1:12" ht="12">
      <c r="A6" s="5" t="s">
        <v>1</v>
      </c>
      <c r="B6" s="5" t="s">
        <v>2</v>
      </c>
      <c r="C6" s="5"/>
      <c r="D6" s="1" t="s">
        <v>212</v>
      </c>
      <c r="J6" s="1" t="s">
        <v>224</v>
      </c>
      <c r="L6" s="1" t="s">
        <v>220</v>
      </c>
    </row>
    <row r="7" spans="1:12" ht="12">
      <c r="A7" s="5" t="s">
        <v>3</v>
      </c>
      <c r="B7" s="5" t="s">
        <v>4</v>
      </c>
      <c r="C7" s="5"/>
      <c r="D7" s="1" t="s">
        <v>213</v>
      </c>
      <c r="J7" s="1" t="s">
        <v>225</v>
      </c>
      <c r="L7" s="1" t="s">
        <v>221</v>
      </c>
    </row>
    <row r="8" spans="1:10" ht="12">
      <c r="A8" s="5" t="s">
        <v>98</v>
      </c>
      <c r="B8" s="5" t="s">
        <v>5</v>
      </c>
      <c r="C8" s="5"/>
      <c r="D8" s="4" t="s">
        <v>214</v>
      </c>
      <c r="J8" s="1" t="s">
        <v>226</v>
      </c>
    </row>
    <row r="9" spans="1:3" ht="12">
      <c r="A9" s="7"/>
      <c r="B9" s="8"/>
      <c r="C9" s="8"/>
    </row>
    <row r="10" spans="1:14" ht="12">
      <c r="A10" s="9"/>
      <c r="B10" s="9"/>
      <c r="C10" s="9"/>
      <c r="N10" s="31"/>
    </row>
    <row r="11" spans="1:14" ht="12">
      <c r="A11" s="9" t="s">
        <v>102</v>
      </c>
      <c r="B11" s="9">
        <v>0</v>
      </c>
      <c r="C11" s="10">
        <v>2457</v>
      </c>
      <c r="D11" s="14">
        <v>827927</v>
      </c>
      <c r="F11" s="19">
        <f>C11/D11</f>
        <v>0.0029676529452475884</v>
      </c>
      <c r="H11" s="21">
        <f>1-F11</f>
        <v>0.9970323470547524</v>
      </c>
      <c r="J11" s="25">
        <v>1</v>
      </c>
      <c r="L11" s="21">
        <f>F11</f>
        <v>0.0029676529452475884</v>
      </c>
      <c r="N11" s="30">
        <f aca="true" t="shared" si="0" ref="N11:N42">B11*L11</f>
        <v>0</v>
      </c>
    </row>
    <row r="12" spans="1:14" ht="12">
      <c r="A12" s="9" t="s">
        <v>103</v>
      </c>
      <c r="B12" s="9">
        <v>1</v>
      </c>
      <c r="C12" s="10">
        <v>444</v>
      </c>
      <c r="D12" s="14">
        <v>817050</v>
      </c>
      <c r="F12" s="19">
        <f aca="true" t="shared" si="1" ref="F12:F75">C12/D12</f>
        <v>0.0005434183954470351</v>
      </c>
      <c r="H12" s="21">
        <f aca="true" t="shared" si="2" ref="H12:H75">1-F12</f>
        <v>0.999456581604553</v>
      </c>
      <c r="J12" s="21">
        <v>0.997</v>
      </c>
      <c r="L12" s="24">
        <f aca="true" t="shared" si="3" ref="L12:L43">J12*F12</f>
        <v>0.000541788140260694</v>
      </c>
      <c r="N12" s="30">
        <f t="shared" si="0"/>
        <v>0.000541788140260694</v>
      </c>
    </row>
    <row r="13" spans="1:14" ht="12">
      <c r="A13" s="9" t="s">
        <v>104</v>
      </c>
      <c r="B13" s="9">
        <v>2</v>
      </c>
      <c r="C13" s="10">
        <v>175</v>
      </c>
      <c r="D13" s="14">
        <v>794570</v>
      </c>
      <c r="F13" s="19">
        <f t="shared" si="1"/>
        <v>0.00022024491234252488</v>
      </c>
      <c r="H13" s="21">
        <f t="shared" si="2"/>
        <v>0.9997797550876575</v>
      </c>
      <c r="J13" s="21">
        <f aca="true" t="shared" si="4" ref="J13:J44">J12*H12</f>
        <v>0.9964582118597393</v>
      </c>
      <c r="L13" s="24">
        <f t="shared" si="3"/>
        <v>0.00021946485152403737</v>
      </c>
      <c r="N13" s="30">
        <f t="shared" si="0"/>
        <v>0.00043892970304807474</v>
      </c>
    </row>
    <row r="14" spans="1:14" ht="12">
      <c r="A14" s="9" t="s">
        <v>105</v>
      </c>
      <c r="B14" s="9">
        <v>3</v>
      </c>
      <c r="C14" s="10">
        <v>114</v>
      </c>
      <c r="D14" s="14">
        <v>793131</v>
      </c>
      <c r="F14" s="19">
        <f t="shared" si="1"/>
        <v>0.00014373413723584125</v>
      </c>
      <c r="H14" s="21">
        <f t="shared" si="2"/>
        <v>0.9998562658627641</v>
      </c>
      <c r="J14" s="21">
        <f t="shared" si="4"/>
        <v>0.9962387470082152</v>
      </c>
      <c r="L14" s="24">
        <f t="shared" si="3"/>
        <v>0.00014319351678214134</v>
      </c>
      <c r="N14" s="30">
        <f t="shared" si="0"/>
        <v>0.000429580550346424</v>
      </c>
    </row>
    <row r="15" spans="1:14" ht="12">
      <c r="A15" s="9" t="s">
        <v>106</v>
      </c>
      <c r="B15" s="9">
        <v>4</v>
      </c>
      <c r="C15" s="10">
        <v>87</v>
      </c>
      <c r="D15" s="14">
        <v>809042</v>
      </c>
      <c r="F15" s="19">
        <f t="shared" si="1"/>
        <v>0.00010753459029321098</v>
      </c>
      <c r="H15" s="21">
        <f t="shared" si="2"/>
        <v>0.9998924654097068</v>
      </c>
      <c r="J15" s="21">
        <f t="shared" si="4"/>
        <v>0.9960955534914331</v>
      </c>
      <c r="L15" s="24">
        <f t="shared" si="3"/>
        <v>0.00010711472723759048</v>
      </c>
      <c r="N15" s="30">
        <f t="shared" si="0"/>
        <v>0.0004284589089503619</v>
      </c>
    </row>
    <row r="16" spans="1:14" ht="12">
      <c r="A16" s="9" t="s">
        <v>107</v>
      </c>
      <c r="B16" s="9">
        <v>5</v>
      </c>
      <c r="C16" s="10">
        <v>69</v>
      </c>
      <c r="D16" s="14">
        <v>795602</v>
      </c>
      <c r="F16" s="19">
        <f>C16/D16</f>
        <v>8.672678047566497E-05</v>
      </c>
      <c r="H16" s="21">
        <f t="shared" si="2"/>
        <v>0.9999132732195244</v>
      </c>
      <c r="J16" s="21">
        <f t="shared" si="4"/>
        <v>0.9959884387641955</v>
      </c>
      <c r="L16" s="24">
        <f t="shared" si="3"/>
        <v>8.637887068500267E-05</v>
      </c>
      <c r="N16" s="30">
        <f t="shared" si="0"/>
        <v>0.00043189435342501337</v>
      </c>
    </row>
    <row r="17" spans="1:14" ht="12">
      <c r="A17" s="9" t="s">
        <v>108</v>
      </c>
      <c r="B17" s="9">
        <v>6</v>
      </c>
      <c r="C17" s="10">
        <v>72</v>
      </c>
      <c r="D17" s="14">
        <v>792487</v>
      </c>
      <c r="F17" s="19">
        <f t="shared" si="1"/>
        <v>9.085322535259254E-05</v>
      </c>
      <c r="H17" s="21">
        <f t="shared" si="2"/>
        <v>0.9999091467746474</v>
      </c>
      <c r="J17" s="21">
        <f t="shared" si="4"/>
        <v>0.9959020598935105</v>
      </c>
      <c r="L17" s="24">
        <f t="shared" si="3"/>
        <v>9.048091427661622E-05</v>
      </c>
      <c r="N17" s="30">
        <f t="shared" si="0"/>
        <v>0.0005428854856596974</v>
      </c>
    </row>
    <row r="18" spans="1:14" ht="12">
      <c r="A18" s="9" t="s">
        <v>109</v>
      </c>
      <c r="B18" s="9">
        <v>7</v>
      </c>
      <c r="C18" s="10">
        <v>73</v>
      </c>
      <c r="D18" s="14">
        <v>793224</v>
      </c>
      <c r="F18" s="19">
        <f t="shared" si="1"/>
        <v>9.202948977842324E-05</v>
      </c>
      <c r="H18" s="21">
        <f t="shared" si="2"/>
        <v>0.9999079705102216</v>
      </c>
      <c r="J18" s="21">
        <f t="shared" si="4"/>
        <v>0.9958115789792339</v>
      </c>
      <c r="L18" s="24">
        <f t="shared" si="3"/>
        <v>9.164403152890491E-05</v>
      </c>
      <c r="N18" s="30">
        <f t="shared" si="0"/>
        <v>0.0006415082207023344</v>
      </c>
    </row>
    <row r="19" spans="1:14" ht="12">
      <c r="A19" s="9" t="s">
        <v>110</v>
      </c>
      <c r="B19" s="9">
        <v>8</v>
      </c>
      <c r="C19" s="10">
        <v>60</v>
      </c>
      <c r="D19" s="14">
        <v>802354</v>
      </c>
      <c r="F19" s="19">
        <f t="shared" si="1"/>
        <v>7.477995996779476E-05</v>
      </c>
      <c r="H19" s="21">
        <f t="shared" si="2"/>
        <v>0.9999252200400323</v>
      </c>
      <c r="J19" s="21">
        <f t="shared" si="4"/>
        <v>0.995719934947705</v>
      </c>
      <c r="L19" s="24">
        <f t="shared" si="3"/>
        <v>7.445989687452458E-05</v>
      </c>
      <c r="N19" s="30">
        <f t="shared" si="0"/>
        <v>0.0005956791749961967</v>
      </c>
    </row>
    <row r="20" spans="1:14" ht="12">
      <c r="A20" s="9" t="s">
        <v>111</v>
      </c>
      <c r="B20" s="9">
        <v>9</v>
      </c>
      <c r="C20" s="10">
        <v>70</v>
      </c>
      <c r="D20" s="14">
        <v>815774</v>
      </c>
      <c r="F20" s="19">
        <f t="shared" si="1"/>
        <v>8.580807919840545E-05</v>
      </c>
      <c r="H20" s="21">
        <f t="shared" si="2"/>
        <v>0.9999141919208016</v>
      </c>
      <c r="J20" s="21">
        <f t="shared" si="4"/>
        <v>0.9956454750508306</v>
      </c>
      <c r="L20" s="24">
        <f t="shared" si="3"/>
        <v>8.543442577669569E-05</v>
      </c>
      <c r="N20" s="30">
        <f t="shared" si="0"/>
        <v>0.0007689098319902612</v>
      </c>
    </row>
    <row r="21" spans="1:14" ht="12">
      <c r="A21" s="9" t="s">
        <v>112</v>
      </c>
      <c r="B21" s="9">
        <v>10</v>
      </c>
      <c r="C21" s="10">
        <v>53</v>
      </c>
      <c r="D21" s="14">
        <v>832847</v>
      </c>
      <c r="F21" s="19">
        <f t="shared" si="1"/>
        <v>6.363713863410687E-05</v>
      </c>
      <c r="H21" s="21">
        <f t="shared" si="2"/>
        <v>0.9999363628613659</v>
      </c>
      <c r="J21" s="21">
        <f t="shared" si="4"/>
        <v>0.9955600406250539</v>
      </c>
      <c r="L21" s="24">
        <f t="shared" si="3"/>
        <v>6.335459232383362E-05</v>
      </c>
      <c r="N21" s="30">
        <f t="shared" si="0"/>
        <v>0.0006335459232383362</v>
      </c>
    </row>
    <row r="22" spans="1:14" ht="12">
      <c r="A22" s="9" t="s">
        <v>113</v>
      </c>
      <c r="B22" s="9">
        <v>11</v>
      </c>
      <c r="C22" s="10">
        <v>69</v>
      </c>
      <c r="D22" s="14">
        <v>801937</v>
      </c>
      <c r="F22" s="19">
        <f t="shared" si="1"/>
        <v>8.604167160263212E-05</v>
      </c>
      <c r="H22" s="21">
        <f t="shared" si="2"/>
        <v>0.9999139583283974</v>
      </c>
      <c r="J22" s="21">
        <f t="shared" si="4"/>
        <v>0.99549668603273</v>
      </c>
      <c r="L22" s="24">
        <f t="shared" si="3"/>
        <v>8.565419894113673E-05</v>
      </c>
      <c r="N22" s="30">
        <f t="shared" si="0"/>
        <v>0.0009421961883525041</v>
      </c>
    </row>
    <row r="23" spans="1:14" ht="12">
      <c r="A23" s="9" t="s">
        <v>114</v>
      </c>
      <c r="B23" s="9" t="s">
        <v>7</v>
      </c>
      <c r="C23" s="10">
        <v>72</v>
      </c>
      <c r="D23" s="14">
        <v>795990</v>
      </c>
      <c r="F23" s="19">
        <f t="shared" si="1"/>
        <v>9.045339765574944E-05</v>
      </c>
      <c r="H23" s="21">
        <f t="shared" si="2"/>
        <v>0.9999095466023442</v>
      </c>
      <c r="J23" s="21">
        <f t="shared" si="4"/>
        <v>0.9954110318337889</v>
      </c>
      <c r="L23" s="24">
        <f t="shared" si="3"/>
        <v>9.003830989338158E-05</v>
      </c>
      <c r="N23" s="30">
        <f t="shared" si="0"/>
        <v>0.001080459718720579</v>
      </c>
    </row>
    <row r="24" spans="1:14" ht="12">
      <c r="A24" s="9" t="s">
        <v>115</v>
      </c>
      <c r="B24" s="9" t="s">
        <v>8</v>
      </c>
      <c r="C24" s="10">
        <v>68</v>
      </c>
      <c r="D24" s="14">
        <v>784913</v>
      </c>
      <c r="F24" s="19">
        <f t="shared" si="1"/>
        <v>8.663380527523432E-05</v>
      </c>
      <c r="H24" s="21">
        <f t="shared" si="2"/>
        <v>0.9999133661947248</v>
      </c>
      <c r="J24" s="21">
        <f t="shared" si="4"/>
        <v>0.9953209935238955</v>
      </c>
      <c r="L24" s="24">
        <f t="shared" si="3"/>
        <v>8.622844513930193E-05</v>
      </c>
      <c r="N24" s="30">
        <f t="shared" si="0"/>
        <v>0.001120969786810925</v>
      </c>
    </row>
    <row r="25" spans="1:14" ht="12">
      <c r="A25" s="9" t="s">
        <v>116</v>
      </c>
      <c r="B25" s="9" t="s">
        <v>9</v>
      </c>
      <c r="C25" s="10">
        <v>81</v>
      </c>
      <c r="D25" s="14">
        <v>793433</v>
      </c>
      <c r="F25" s="19">
        <f t="shared" si="1"/>
        <v>0.0001020880149930744</v>
      </c>
      <c r="H25" s="21">
        <f t="shared" si="2"/>
        <v>0.9998979119850069</v>
      </c>
      <c r="J25" s="21">
        <f t="shared" si="4"/>
        <v>0.9952347650787562</v>
      </c>
      <c r="L25" s="24">
        <f t="shared" si="3"/>
        <v>0.00010160154161898894</v>
      </c>
      <c r="N25" s="30">
        <f t="shared" si="0"/>
        <v>0.0014224215826658451</v>
      </c>
    </row>
    <row r="26" spans="1:14" ht="12">
      <c r="A26" s="9" t="s">
        <v>117</v>
      </c>
      <c r="B26" s="9" t="s">
        <v>10</v>
      </c>
      <c r="C26" s="10">
        <v>131</v>
      </c>
      <c r="D26" s="14">
        <v>788882</v>
      </c>
      <c r="F26" s="19">
        <f t="shared" si="1"/>
        <v>0.00016605778811026238</v>
      </c>
      <c r="H26" s="21">
        <f t="shared" si="2"/>
        <v>0.9998339422118897</v>
      </c>
      <c r="J26" s="21">
        <f t="shared" si="4"/>
        <v>0.9951331635371372</v>
      </c>
      <c r="L26" s="24">
        <f t="shared" si="3"/>
        <v>0.000165249612012145</v>
      </c>
      <c r="N26" s="30">
        <f t="shared" si="0"/>
        <v>0.002478744180182175</v>
      </c>
    </row>
    <row r="27" spans="1:14" ht="12">
      <c r="A27" s="9" t="s">
        <v>118</v>
      </c>
      <c r="B27" s="9" t="s">
        <v>11</v>
      </c>
      <c r="C27" s="10">
        <v>160</v>
      </c>
      <c r="D27" s="14">
        <v>769962</v>
      </c>
      <c r="F27" s="19">
        <f t="shared" si="1"/>
        <v>0.00020780246297869245</v>
      </c>
      <c r="H27" s="21">
        <f t="shared" si="2"/>
        <v>0.9997921975370213</v>
      </c>
      <c r="J27" s="21">
        <f t="shared" si="4"/>
        <v>0.9949679139251251</v>
      </c>
      <c r="L27" s="24">
        <f t="shared" si="3"/>
        <v>0.00020675678309841266</v>
      </c>
      <c r="N27" s="30">
        <f t="shared" si="0"/>
        <v>0.0033081085295746026</v>
      </c>
    </row>
    <row r="28" spans="1:14" ht="12">
      <c r="A28" s="9" t="s">
        <v>119</v>
      </c>
      <c r="B28" s="9" t="s">
        <v>12</v>
      </c>
      <c r="C28" s="10">
        <v>217</v>
      </c>
      <c r="D28" s="14">
        <v>768453</v>
      </c>
      <c r="F28" s="19">
        <f t="shared" si="1"/>
        <v>0.00028238551999927125</v>
      </c>
      <c r="H28" s="21">
        <f t="shared" si="2"/>
        <v>0.9997176144800007</v>
      </c>
      <c r="J28" s="21">
        <f t="shared" si="4"/>
        <v>0.9947611571420266</v>
      </c>
      <c r="L28" s="24">
        <f t="shared" si="3"/>
        <v>0.000280906146634628</v>
      </c>
      <c r="N28" s="30">
        <f t="shared" si="0"/>
        <v>0.004775404492788676</v>
      </c>
    </row>
    <row r="29" spans="1:14" ht="12">
      <c r="A29" s="9" t="s">
        <v>120</v>
      </c>
      <c r="B29" s="9" t="s">
        <v>13</v>
      </c>
      <c r="C29" s="10">
        <v>241</v>
      </c>
      <c r="D29" s="14">
        <v>810215</v>
      </c>
      <c r="F29" s="19">
        <f t="shared" si="1"/>
        <v>0.00029745191091253557</v>
      </c>
      <c r="H29" s="21">
        <f t="shared" si="2"/>
        <v>0.9997025480890874</v>
      </c>
      <c r="J29" s="21">
        <f t="shared" si="4"/>
        <v>0.994480250995392</v>
      </c>
      <c r="L29" s="24">
        <f t="shared" si="3"/>
        <v>0.00029581005102335733</v>
      </c>
      <c r="N29" s="30">
        <f t="shared" si="0"/>
        <v>0.005324580918420432</v>
      </c>
    </row>
    <row r="30" spans="1:14" ht="12">
      <c r="A30" s="9" t="s">
        <v>121</v>
      </c>
      <c r="B30" s="9" t="s">
        <v>14</v>
      </c>
      <c r="C30" s="10">
        <v>322</v>
      </c>
      <c r="D30" s="14">
        <v>821555</v>
      </c>
      <c r="F30" s="19">
        <f t="shared" si="1"/>
        <v>0.00039193967537170366</v>
      </c>
      <c r="H30" s="21">
        <f t="shared" si="2"/>
        <v>0.9996080603246283</v>
      </c>
      <c r="J30" s="21">
        <f t="shared" si="4"/>
        <v>0.9941844409443685</v>
      </c>
      <c r="L30" s="24">
        <f t="shared" si="3"/>
        <v>0.0003896603270433345</v>
      </c>
      <c r="N30" s="30">
        <f t="shared" si="0"/>
        <v>0.007403546213823355</v>
      </c>
    </row>
    <row r="31" spans="1:14" ht="12">
      <c r="A31" s="9" t="s">
        <v>122</v>
      </c>
      <c r="B31" s="9" t="s">
        <v>15</v>
      </c>
      <c r="C31" s="10">
        <v>352</v>
      </c>
      <c r="D31" s="14">
        <v>827338</v>
      </c>
      <c r="F31" s="19">
        <f t="shared" si="1"/>
        <v>0.00042546093615910305</v>
      </c>
      <c r="H31" s="21">
        <f t="shared" si="2"/>
        <v>0.9995745390638409</v>
      </c>
      <c r="J31" s="21">
        <f t="shared" si="4"/>
        <v>0.9937947806173253</v>
      </c>
      <c r="L31" s="24">
        <f t="shared" si="3"/>
        <v>0.00042282085771147766</v>
      </c>
      <c r="N31" s="30">
        <f t="shared" si="0"/>
        <v>0.008456417154229554</v>
      </c>
    </row>
    <row r="32" spans="1:14" ht="12">
      <c r="A32" s="9" t="s">
        <v>123</v>
      </c>
      <c r="B32" s="9" t="s">
        <v>16</v>
      </c>
      <c r="C32" s="10">
        <v>334</v>
      </c>
      <c r="D32" s="14">
        <v>824797</v>
      </c>
      <c r="F32" s="19">
        <f t="shared" si="1"/>
        <v>0.0004049481266299465</v>
      </c>
      <c r="H32" s="21">
        <f t="shared" si="2"/>
        <v>0.99959505187337</v>
      </c>
      <c r="J32" s="21">
        <f t="shared" si="4"/>
        <v>0.9933719597596138</v>
      </c>
      <c r="L32" s="24">
        <f t="shared" si="3"/>
        <v>0.0004022641141513742</v>
      </c>
      <c r="N32" s="30">
        <f t="shared" si="0"/>
        <v>0.00844754639717886</v>
      </c>
    </row>
    <row r="33" spans="1:14" ht="12">
      <c r="A33" s="9" t="s">
        <v>124</v>
      </c>
      <c r="B33" s="9" t="s">
        <v>17</v>
      </c>
      <c r="C33" s="10">
        <v>370</v>
      </c>
      <c r="D33" s="14">
        <v>822076</v>
      </c>
      <c r="F33" s="19">
        <f t="shared" si="1"/>
        <v>0.0004500800412613919</v>
      </c>
      <c r="H33" s="21">
        <f t="shared" si="2"/>
        <v>0.9995499199587387</v>
      </c>
      <c r="J33" s="21">
        <f t="shared" si="4"/>
        <v>0.9929696956454624</v>
      </c>
      <c r="L33" s="24">
        <f t="shared" si="3"/>
        <v>0.0004469158415874215</v>
      </c>
      <c r="N33" s="30">
        <f t="shared" si="0"/>
        <v>0.009832148514923273</v>
      </c>
    </row>
    <row r="34" spans="1:14" ht="12">
      <c r="A34" s="9" t="s">
        <v>125</v>
      </c>
      <c r="B34" s="9" t="s">
        <v>18</v>
      </c>
      <c r="C34" s="10">
        <v>385</v>
      </c>
      <c r="D34" s="14">
        <v>807096</v>
      </c>
      <c r="F34" s="19">
        <f t="shared" si="1"/>
        <v>0.00047701884286379813</v>
      </c>
      <c r="H34" s="21">
        <f t="shared" si="2"/>
        <v>0.9995229811571362</v>
      </c>
      <c r="J34" s="21">
        <f t="shared" si="4"/>
        <v>0.992522779803875</v>
      </c>
      <c r="L34" s="24">
        <f t="shared" si="3"/>
        <v>0.0004734520679380048</v>
      </c>
      <c r="N34" s="30">
        <f t="shared" si="0"/>
        <v>0.010889397562574111</v>
      </c>
    </row>
    <row r="35" spans="1:14" ht="12">
      <c r="A35" s="9" t="s">
        <v>126</v>
      </c>
      <c r="B35" s="9" t="s">
        <v>19</v>
      </c>
      <c r="C35" s="10">
        <v>413</v>
      </c>
      <c r="D35" s="14">
        <v>807950</v>
      </c>
      <c r="F35" s="19">
        <f t="shared" si="1"/>
        <v>0.00051117024568352</v>
      </c>
      <c r="H35" s="21">
        <f t="shared" si="2"/>
        <v>0.9994888297543165</v>
      </c>
      <c r="J35" s="21">
        <f t="shared" si="4"/>
        <v>0.992049327735937</v>
      </c>
      <c r="L35" s="24">
        <f t="shared" si="3"/>
        <v>0.0005071060985889497</v>
      </c>
      <c r="N35" s="30">
        <f t="shared" si="0"/>
        <v>0.012170546366134793</v>
      </c>
    </row>
    <row r="36" spans="1:14" ht="12">
      <c r="A36" s="9" t="s">
        <v>127</v>
      </c>
      <c r="B36" s="9" t="s">
        <v>20</v>
      </c>
      <c r="C36" s="10">
        <v>412</v>
      </c>
      <c r="D36" s="14">
        <v>797756</v>
      </c>
      <c r="F36" s="19">
        <f t="shared" si="1"/>
        <v>0.0005164486384307984</v>
      </c>
      <c r="H36" s="21">
        <f t="shared" si="2"/>
        <v>0.9994835513615692</v>
      </c>
      <c r="J36" s="21">
        <f t="shared" si="4"/>
        <v>0.9915422216373481</v>
      </c>
      <c r="L36" s="24">
        <f t="shared" si="3"/>
        <v>0.0005120806303112573</v>
      </c>
      <c r="N36" s="30">
        <f t="shared" si="0"/>
        <v>0.012802015757781433</v>
      </c>
    </row>
    <row r="37" spans="1:14" ht="12">
      <c r="A37" s="9" t="s">
        <v>128</v>
      </c>
      <c r="B37" s="9" t="s">
        <v>21</v>
      </c>
      <c r="C37" s="10">
        <v>375</v>
      </c>
      <c r="D37" s="14">
        <v>782428</v>
      </c>
      <c r="F37" s="19">
        <f t="shared" si="1"/>
        <v>0.00047927732647604635</v>
      </c>
      <c r="H37" s="21">
        <f t="shared" si="2"/>
        <v>0.999520722673524</v>
      </c>
      <c r="J37" s="21">
        <f t="shared" si="4"/>
        <v>0.9910301410070368</v>
      </c>
      <c r="L37" s="24">
        <f t="shared" si="3"/>
        <v>0.0004749782764390318</v>
      </c>
      <c r="N37" s="30">
        <f t="shared" si="0"/>
        <v>0.012349435187414827</v>
      </c>
    </row>
    <row r="38" spans="1:14" ht="12">
      <c r="A38" s="9" t="s">
        <v>129</v>
      </c>
      <c r="B38" s="9" t="s">
        <v>22</v>
      </c>
      <c r="C38" s="10">
        <v>402</v>
      </c>
      <c r="D38" s="14">
        <v>768317</v>
      </c>
      <c r="F38" s="19">
        <f t="shared" si="1"/>
        <v>0.0005232215348612617</v>
      </c>
      <c r="H38" s="21">
        <f t="shared" si="2"/>
        <v>0.9994767784651387</v>
      </c>
      <c r="J38" s="21">
        <f t="shared" si="4"/>
        <v>0.9905551627305977</v>
      </c>
      <c r="L38" s="24">
        <f t="shared" si="3"/>
        <v>0.0005182797926086501</v>
      </c>
      <c r="N38" s="30">
        <f t="shared" si="0"/>
        <v>0.013993554400433553</v>
      </c>
    </row>
    <row r="39" spans="1:14" ht="12">
      <c r="A39" s="9" t="s">
        <v>130</v>
      </c>
      <c r="B39" s="9" t="s">
        <v>23</v>
      </c>
      <c r="C39" s="10">
        <v>506</v>
      </c>
      <c r="D39" s="14">
        <v>817672</v>
      </c>
      <c r="F39" s="19">
        <f t="shared" si="1"/>
        <v>0.0006188300443209502</v>
      </c>
      <c r="H39" s="21">
        <f t="shared" si="2"/>
        <v>0.999381169955679</v>
      </c>
      <c r="J39" s="21">
        <f t="shared" si="4"/>
        <v>0.9900368829379891</v>
      </c>
      <c r="L39" s="24">
        <f t="shared" si="3"/>
        <v>0.0006126645681478912</v>
      </c>
      <c r="N39" s="30">
        <f t="shared" si="0"/>
        <v>0.017154607908140954</v>
      </c>
    </row>
    <row r="40" spans="1:14" ht="12">
      <c r="A40" s="9" t="s">
        <v>131</v>
      </c>
      <c r="B40" s="9" t="s">
        <v>24</v>
      </c>
      <c r="C40" s="10">
        <v>480</v>
      </c>
      <c r="D40" s="14">
        <v>827607</v>
      </c>
      <c r="F40" s="19">
        <f t="shared" si="1"/>
        <v>0.0005799854278661249</v>
      </c>
      <c r="H40" s="21">
        <f t="shared" si="2"/>
        <v>0.9994200145721339</v>
      </c>
      <c r="J40" s="21">
        <f t="shared" si="4"/>
        <v>0.9894242183698412</v>
      </c>
      <c r="L40" s="24">
        <f t="shared" si="3"/>
        <v>0.0005738516286323386</v>
      </c>
      <c r="N40" s="30">
        <f t="shared" si="0"/>
        <v>0.01664169723033782</v>
      </c>
    </row>
    <row r="41" spans="1:14" ht="12">
      <c r="A41" s="9" t="s">
        <v>132</v>
      </c>
      <c r="B41" s="9" t="s">
        <v>25</v>
      </c>
      <c r="C41" s="10">
        <v>492</v>
      </c>
      <c r="D41" s="14">
        <v>840414</v>
      </c>
      <c r="F41" s="19">
        <f t="shared" si="1"/>
        <v>0.0005854257544495927</v>
      </c>
      <c r="H41" s="21">
        <f t="shared" si="2"/>
        <v>0.9994145742455504</v>
      </c>
      <c r="J41" s="21">
        <f t="shared" si="4"/>
        <v>0.9888503667412089</v>
      </c>
      <c r="L41" s="24">
        <f t="shared" si="3"/>
        <v>0.0005788984719872287</v>
      </c>
      <c r="N41" s="30">
        <f t="shared" si="0"/>
        <v>0.017366954159616862</v>
      </c>
    </row>
    <row r="42" spans="1:14" ht="12">
      <c r="A42" s="9" t="s">
        <v>133</v>
      </c>
      <c r="B42" s="9" t="s">
        <v>26</v>
      </c>
      <c r="C42" s="10">
        <v>467</v>
      </c>
      <c r="D42" s="14">
        <v>797220</v>
      </c>
      <c r="F42" s="19">
        <f t="shared" si="1"/>
        <v>0.0005857856049772961</v>
      </c>
      <c r="H42" s="21">
        <f t="shared" si="2"/>
        <v>0.9994142143950226</v>
      </c>
      <c r="J42" s="21">
        <f t="shared" si="4"/>
        <v>0.9882714682692215</v>
      </c>
      <c r="L42" s="24">
        <f t="shared" si="3"/>
        <v>0.0005789151999218866</v>
      </c>
      <c r="N42" s="30">
        <f t="shared" si="0"/>
        <v>0.017946371197578484</v>
      </c>
    </row>
    <row r="43" spans="1:14" ht="12">
      <c r="A43" s="9" t="s">
        <v>134</v>
      </c>
      <c r="B43" s="9" t="s">
        <v>27</v>
      </c>
      <c r="C43" s="10">
        <v>483</v>
      </c>
      <c r="D43" s="14">
        <v>781174</v>
      </c>
      <c r="F43" s="19">
        <f t="shared" si="1"/>
        <v>0.0006183001482384207</v>
      </c>
      <c r="H43" s="21">
        <f t="shared" si="2"/>
        <v>0.9993816998517616</v>
      </c>
      <c r="J43" s="21">
        <f t="shared" si="4"/>
        <v>0.9876925530692996</v>
      </c>
      <c r="L43" s="24">
        <f t="shared" si="3"/>
        <v>0.0006106904519767321</v>
      </c>
      <c r="N43" s="30">
        <f aca="true" t="shared" si="5" ref="N43:N74">B43*L43</f>
        <v>0.019542094463255427</v>
      </c>
    </row>
    <row r="44" spans="1:14" ht="12">
      <c r="A44" s="9" t="s">
        <v>135</v>
      </c>
      <c r="B44" s="9" t="s">
        <v>28</v>
      </c>
      <c r="C44" s="10">
        <v>557</v>
      </c>
      <c r="D44" s="14">
        <v>793539</v>
      </c>
      <c r="F44" s="19">
        <f t="shared" si="1"/>
        <v>0.0007019188722923511</v>
      </c>
      <c r="H44" s="21">
        <f t="shared" si="2"/>
        <v>0.9992980811277077</v>
      </c>
      <c r="J44" s="21">
        <f t="shared" si="4"/>
        <v>0.9870818626173229</v>
      </c>
      <c r="L44" s="24">
        <f aca="true" t="shared" si="6" ref="L44:L75">J44*F44</f>
        <v>0.0006928513878685848</v>
      </c>
      <c r="N44" s="30">
        <f t="shared" si="5"/>
        <v>0.0228640957996633</v>
      </c>
    </row>
    <row r="45" spans="1:14" ht="12">
      <c r="A45" s="9" t="s">
        <v>136</v>
      </c>
      <c r="B45" s="9" t="s">
        <v>29</v>
      </c>
      <c r="C45" s="10">
        <v>534</v>
      </c>
      <c r="D45" s="14">
        <v>774912</v>
      </c>
      <c r="F45" s="19">
        <f t="shared" si="1"/>
        <v>0.0006891105054509416</v>
      </c>
      <c r="H45" s="21">
        <f t="shared" si="2"/>
        <v>0.999310889494549</v>
      </c>
      <c r="J45" s="21">
        <f aca="true" t="shared" si="7" ref="J45:J76">J44*H44</f>
        <v>0.9863890112294543</v>
      </c>
      <c r="L45" s="24">
        <f t="shared" si="6"/>
        <v>0.0006797310300995838</v>
      </c>
      <c r="N45" s="30">
        <f t="shared" si="5"/>
        <v>0.02311085502338585</v>
      </c>
    </row>
    <row r="46" spans="1:14" ht="12">
      <c r="A46" s="9" t="s">
        <v>137</v>
      </c>
      <c r="B46" s="9" t="s">
        <v>30</v>
      </c>
      <c r="C46" s="10">
        <v>624</v>
      </c>
      <c r="D46" s="14">
        <v>800880</v>
      </c>
      <c r="F46" s="19">
        <f t="shared" si="1"/>
        <v>0.0007791429427629607</v>
      </c>
      <c r="H46" s="21">
        <f t="shared" si="2"/>
        <v>0.9992208570572371</v>
      </c>
      <c r="J46" s="21">
        <f t="shared" si="7"/>
        <v>0.9857092801993548</v>
      </c>
      <c r="L46" s="24">
        <f t="shared" si="6"/>
        <v>0.0007680084292832851</v>
      </c>
      <c r="N46" s="30">
        <f t="shared" si="5"/>
        <v>0.02688029502491498</v>
      </c>
    </row>
    <row r="47" spans="1:14" ht="12">
      <c r="A47" s="9" t="s">
        <v>138</v>
      </c>
      <c r="B47" s="9" t="s">
        <v>31</v>
      </c>
      <c r="C47" s="10">
        <v>745</v>
      </c>
      <c r="D47" s="14">
        <v>848918</v>
      </c>
      <c r="F47" s="19">
        <f t="shared" si="1"/>
        <v>0.0008775877057619228</v>
      </c>
      <c r="H47" s="21">
        <f t="shared" si="2"/>
        <v>0.999122412294238</v>
      </c>
      <c r="J47" s="21">
        <f t="shared" si="7"/>
        <v>0.9849412717700715</v>
      </c>
      <c r="L47" s="24">
        <f t="shared" si="6"/>
        <v>0.0008643723510029276</v>
      </c>
      <c r="N47" s="30">
        <f t="shared" si="5"/>
        <v>0.031117404636105395</v>
      </c>
    </row>
    <row r="48" spans="1:14" ht="12">
      <c r="A48" s="9" t="s">
        <v>139</v>
      </c>
      <c r="B48" s="9" t="s">
        <v>32</v>
      </c>
      <c r="C48" s="10">
        <v>843</v>
      </c>
      <c r="D48" s="14">
        <v>898700</v>
      </c>
      <c r="F48" s="19">
        <f t="shared" si="1"/>
        <v>0.000938021586736397</v>
      </c>
      <c r="H48" s="21">
        <f t="shared" si="2"/>
        <v>0.9990619784132636</v>
      </c>
      <c r="J48" s="21">
        <f t="shared" si="7"/>
        <v>0.9840768994190685</v>
      </c>
      <c r="L48" s="24">
        <f t="shared" si="6"/>
        <v>0.0009230853746637084</v>
      </c>
      <c r="N48" s="30">
        <f t="shared" si="5"/>
        <v>0.03415415886255721</v>
      </c>
    </row>
    <row r="49" spans="1:14" ht="12">
      <c r="A49" s="9" t="s">
        <v>140</v>
      </c>
      <c r="B49" s="9" t="s">
        <v>33</v>
      </c>
      <c r="C49" s="10">
        <v>970</v>
      </c>
      <c r="D49" s="14">
        <v>925462</v>
      </c>
      <c r="F49" s="19">
        <f t="shared" si="1"/>
        <v>0.001048125152626472</v>
      </c>
      <c r="H49" s="21">
        <f t="shared" si="2"/>
        <v>0.9989518748473736</v>
      </c>
      <c r="J49" s="21">
        <f t="shared" si="7"/>
        <v>0.9831538140444048</v>
      </c>
      <c r="L49" s="24">
        <f t="shared" si="6"/>
        <v>0.00103046824140059</v>
      </c>
      <c r="N49" s="30">
        <f t="shared" si="5"/>
        <v>0.03915779317322242</v>
      </c>
    </row>
    <row r="50" spans="1:14" ht="12">
      <c r="A50" s="9" t="s">
        <v>141</v>
      </c>
      <c r="B50" s="9" t="s">
        <v>34</v>
      </c>
      <c r="C50" s="10">
        <v>1003</v>
      </c>
      <c r="D50" s="14">
        <v>924889</v>
      </c>
      <c r="F50" s="19">
        <f t="shared" si="1"/>
        <v>0.0010844544588593874</v>
      </c>
      <c r="H50" s="21">
        <f t="shared" si="2"/>
        <v>0.9989155455411406</v>
      </c>
      <c r="J50" s="21">
        <f t="shared" si="7"/>
        <v>0.9821233458030043</v>
      </c>
      <c r="L50" s="24">
        <f t="shared" si="6"/>
        <v>0.0010650680415059681</v>
      </c>
      <c r="N50" s="30">
        <f t="shared" si="5"/>
        <v>0.04153765361873275</v>
      </c>
    </row>
    <row r="51" spans="1:14" ht="12">
      <c r="A51" s="9" t="s">
        <v>142</v>
      </c>
      <c r="B51" s="9" t="s">
        <v>35</v>
      </c>
      <c r="C51" s="10">
        <v>1122</v>
      </c>
      <c r="D51" s="14">
        <v>907824</v>
      </c>
      <c r="F51" s="19">
        <f t="shared" si="1"/>
        <v>0.001235922381430762</v>
      </c>
      <c r="H51" s="21">
        <f t="shared" si="2"/>
        <v>0.9987640776185692</v>
      </c>
      <c r="J51" s="21">
        <f t="shared" si="7"/>
        <v>0.9810582777614983</v>
      </c>
      <c r="L51" s="24">
        <f t="shared" si="6"/>
        <v>0.001212511882973353</v>
      </c>
      <c r="N51" s="30">
        <f t="shared" si="5"/>
        <v>0.048500475318934116</v>
      </c>
    </row>
    <row r="52" spans="1:14" ht="12">
      <c r="A52" s="9" t="s">
        <v>143</v>
      </c>
      <c r="B52" s="9" t="s">
        <v>36</v>
      </c>
      <c r="C52" s="10">
        <v>1201</v>
      </c>
      <c r="D52" s="14">
        <v>895516</v>
      </c>
      <c r="F52" s="19">
        <f t="shared" si="1"/>
        <v>0.0013411262333671314</v>
      </c>
      <c r="H52" s="21">
        <f t="shared" si="2"/>
        <v>0.9986588737666329</v>
      </c>
      <c r="J52" s="21">
        <f t="shared" si="7"/>
        <v>0.979845765878525</v>
      </c>
      <c r="L52" s="24">
        <f t="shared" si="6"/>
        <v>0.0013140968612733984</v>
      </c>
      <c r="N52" s="30">
        <f t="shared" si="5"/>
        <v>0.05387797131220933</v>
      </c>
    </row>
    <row r="53" spans="1:14" ht="12">
      <c r="A53" s="9" t="s">
        <v>144</v>
      </c>
      <c r="B53" s="9" t="s">
        <v>37</v>
      </c>
      <c r="C53" s="10">
        <v>1325</v>
      </c>
      <c r="D53" s="14">
        <v>892241</v>
      </c>
      <c r="F53" s="19">
        <f t="shared" si="1"/>
        <v>0.0014850247859042568</v>
      </c>
      <c r="H53" s="21">
        <f t="shared" si="2"/>
        <v>0.9985149752140957</v>
      </c>
      <c r="J53" s="21">
        <f t="shared" si="7"/>
        <v>0.9785316690172516</v>
      </c>
      <c r="L53" s="24">
        <f t="shared" si="6"/>
        <v>0.0014531437822828792</v>
      </c>
      <c r="N53" s="30">
        <f t="shared" si="5"/>
        <v>0.061032038855880925</v>
      </c>
    </row>
    <row r="54" spans="1:14" ht="12">
      <c r="A54" s="9" t="s">
        <v>145</v>
      </c>
      <c r="B54" s="9" t="s">
        <v>38</v>
      </c>
      <c r="C54" s="10">
        <v>1377</v>
      </c>
      <c r="D54" s="14">
        <v>889889</v>
      </c>
      <c r="F54" s="19">
        <f t="shared" si="1"/>
        <v>0.0015473839995774753</v>
      </c>
      <c r="H54" s="21">
        <f t="shared" si="2"/>
        <v>0.9984526160004226</v>
      </c>
      <c r="J54" s="21">
        <f t="shared" si="7"/>
        <v>0.9770785252349687</v>
      </c>
      <c r="L54" s="24">
        <f t="shared" si="6"/>
        <v>0.0015119156762793472</v>
      </c>
      <c r="N54" s="30">
        <f t="shared" si="5"/>
        <v>0.06501237408001193</v>
      </c>
    </row>
    <row r="55" spans="1:14" ht="12">
      <c r="A55" s="9" t="s">
        <v>146</v>
      </c>
      <c r="B55" s="9" t="s">
        <v>39</v>
      </c>
      <c r="C55" s="10">
        <v>1649</v>
      </c>
      <c r="D55" s="14">
        <v>911291</v>
      </c>
      <c r="F55" s="19">
        <f t="shared" si="1"/>
        <v>0.001809520778763315</v>
      </c>
      <c r="H55" s="21">
        <f t="shared" si="2"/>
        <v>0.9981904792212367</v>
      </c>
      <c r="J55" s="21">
        <f t="shared" si="7"/>
        <v>0.9755666095586895</v>
      </c>
      <c r="L55" s="24">
        <f t="shared" si="6"/>
        <v>0.0017653080510641266</v>
      </c>
      <c r="N55" s="30">
        <f t="shared" si="5"/>
        <v>0.07767355424682157</v>
      </c>
    </row>
    <row r="56" spans="1:14" ht="12">
      <c r="A56" s="9" t="s">
        <v>147</v>
      </c>
      <c r="B56" s="9" t="s">
        <v>40</v>
      </c>
      <c r="C56" s="10">
        <v>1828</v>
      </c>
      <c r="D56" s="14">
        <v>915204</v>
      </c>
      <c r="F56" s="19">
        <f t="shared" si="1"/>
        <v>0.0019973688926184763</v>
      </c>
      <c r="H56" s="21">
        <f t="shared" si="2"/>
        <v>0.9980026311073815</v>
      </c>
      <c r="J56" s="21">
        <f t="shared" si="7"/>
        <v>0.9738013015076253</v>
      </c>
      <c r="L56" s="24">
        <f t="shared" si="6"/>
        <v>0.0019450404272227165</v>
      </c>
      <c r="N56" s="30">
        <f t="shared" si="5"/>
        <v>0.08752681922502224</v>
      </c>
    </row>
    <row r="57" spans="1:14" ht="12">
      <c r="A57" s="9" t="s">
        <v>148</v>
      </c>
      <c r="B57" s="9" t="s">
        <v>41</v>
      </c>
      <c r="C57" s="10">
        <v>1910</v>
      </c>
      <c r="D57" s="14">
        <v>925575</v>
      </c>
      <c r="F57" s="19">
        <f t="shared" si="1"/>
        <v>0.002063582097614996</v>
      </c>
      <c r="H57" s="21">
        <f t="shared" si="2"/>
        <v>0.997936417902385</v>
      </c>
      <c r="J57" s="21">
        <f t="shared" si="7"/>
        <v>0.9718562610804026</v>
      </c>
      <c r="L57" s="24">
        <f t="shared" si="6"/>
        <v>0.002005505181820564</v>
      </c>
      <c r="N57" s="30">
        <f t="shared" si="5"/>
        <v>0.09225323836374595</v>
      </c>
    </row>
    <row r="58" spans="1:14" ht="12">
      <c r="A58" s="9" t="s">
        <v>149</v>
      </c>
      <c r="B58" s="9" t="s">
        <v>42</v>
      </c>
      <c r="C58" s="10">
        <v>2200</v>
      </c>
      <c r="D58" s="14">
        <v>914627</v>
      </c>
      <c r="F58" s="19">
        <f t="shared" si="1"/>
        <v>0.002405352127151287</v>
      </c>
      <c r="H58" s="21">
        <f t="shared" si="2"/>
        <v>0.9975946478728487</v>
      </c>
      <c r="J58" s="21">
        <f t="shared" si="7"/>
        <v>0.9698507558985819</v>
      </c>
      <c r="L58" s="24">
        <f t="shared" si="6"/>
        <v>0.0023328325787199374</v>
      </c>
      <c r="N58" s="30">
        <f t="shared" si="5"/>
        <v>0.10964313119983705</v>
      </c>
    </row>
    <row r="59" spans="1:14" ht="12">
      <c r="A59" s="9" t="s">
        <v>150</v>
      </c>
      <c r="B59" s="9" t="s">
        <v>43</v>
      </c>
      <c r="C59" s="10">
        <v>2381</v>
      </c>
      <c r="D59" s="14">
        <v>885632</v>
      </c>
      <c r="F59" s="19">
        <f t="shared" si="1"/>
        <v>0.002688475574504986</v>
      </c>
      <c r="H59" s="21">
        <f t="shared" si="2"/>
        <v>0.997311524425495</v>
      </c>
      <c r="J59" s="21">
        <f t="shared" si="7"/>
        <v>0.967517923319862</v>
      </c>
      <c r="L59" s="24">
        <f t="shared" si="6"/>
        <v>0.002601148304741237</v>
      </c>
      <c r="N59" s="30">
        <f t="shared" si="5"/>
        <v>0.12485511862757939</v>
      </c>
    </row>
    <row r="60" spans="1:14" ht="12">
      <c r="A60" s="9" t="s">
        <v>151</v>
      </c>
      <c r="B60" s="9" t="s">
        <v>44</v>
      </c>
      <c r="C60" s="10">
        <v>2628</v>
      </c>
      <c r="D60" s="14">
        <v>886731</v>
      </c>
      <c r="F60" s="19">
        <f t="shared" si="1"/>
        <v>0.0029636947394418374</v>
      </c>
      <c r="H60" s="21">
        <f t="shared" si="2"/>
        <v>0.9970363052605582</v>
      </c>
      <c r="J60" s="21">
        <f t="shared" si="7"/>
        <v>0.9649167750151207</v>
      </c>
      <c r="L60" s="24">
        <f t="shared" si="6"/>
        <v>0.0028597187701114965</v>
      </c>
      <c r="N60" s="30">
        <f t="shared" si="5"/>
        <v>0.14012621973546333</v>
      </c>
    </row>
    <row r="61" spans="1:14" ht="12">
      <c r="A61" s="9" t="s">
        <v>152</v>
      </c>
      <c r="B61" s="9">
        <v>50</v>
      </c>
      <c r="C61" s="10">
        <v>2790</v>
      </c>
      <c r="D61" s="14">
        <v>881545</v>
      </c>
      <c r="F61" s="19">
        <f t="shared" si="1"/>
        <v>0.003164897991594303</v>
      </c>
      <c r="H61" s="21">
        <f t="shared" si="2"/>
        <v>0.9968351020084057</v>
      </c>
      <c r="J61" s="21">
        <f t="shared" si="7"/>
        <v>0.9620570562450093</v>
      </c>
      <c r="L61" s="24">
        <f t="shared" si="6"/>
        <v>0.003044812445108957</v>
      </c>
      <c r="N61" s="30">
        <f t="shared" si="5"/>
        <v>0.15224062225544785</v>
      </c>
    </row>
    <row r="62" spans="1:14" ht="12">
      <c r="A62" s="9" t="s">
        <v>153</v>
      </c>
      <c r="B62" s="9" t="s">
        <v>45</v>
      </c>
      <c r="C62" s="10">
        <v>3158</v>
      </c>
      <c r="D62" s="14">
        <v>877377</v>
      </c>
      <c r="F62" s="19">
        <f t="shared" si="1"/>
        <v>0.003599364925225986</v>
      </c>
      <c r="H62" s="21">
        <f t="shared" si="2"/>
        <v>0.996400635074774</v>
      </c>
      <c r="J62" s="21">
        <f t="shared" si="7"/>
        <v>0.9590122437999004</v>
      </c>
      <c r="L62" s="24">
        <f t="shared" si="6"/>
        <v>0.003451835033195633</v>
      </c>
      <c r="N62" s="30">
        <f t="shared" si="5"/>
        <v>0.1760435866929773</v>
      </c>
    </row>
    <row r="63" spans="1:14" ht="12">
      <c r="A63" s="9" t="s">
        <v>154</v>
      </c>
      <c r="B63" s="9" t="s">
        <v>46</v>
      </c>
      <c r="C63" s="10">
        <v>3415</v>
      </c>
      <c r="D63" s="14">
        <v>856937</v>
      </c>
      <c r="F63" s="19">
        <f t="shared" si="1"/>
        <v>0.003985123760556494</v>
      </c>
      <c r="H63" s="21">
        <f t="shared" si="2"/>
        <v>0.9960148762394435</v>
      </c>
      <c r="J63" s="21">
        <f t="shared" si="7"/>
        <v>0.9555604087667048</v>
      </c>
      <c r="L63" s="24">
        <f t="shared" si="6"/>
        <v>0.003808026489623271</v>
      </c>
      <c r="N63" s="30">
        <f t="shared" si="5"/>
        <v>0.1980173774604101</v>
      </c>
    </row>
    <row r="64" spans="1:14" ht="12">
      <c r="A64" s="9" t="s">
        <v>155</v>
      </c>
      <c r="B64" s="9" t="s">
        <v>47</v>
      </c>
      <c r="C64" s="10">
        <v>3736</v>
      </c>
      <c r="D64" s="14">
        <v>855193</v>
      </c>
      <c r="F64" s="19">
        <f t="shared" si="1"/>
        <v>0.004368604513834889</v>
      </c>
      <c r="H64" s="21">
        <f t="shared" si="2"/>
        <v>0.9956313954861651</v>
      </c>
      <c r="J64" s="21">
        <f t="shared" si="7"/>
        <v>0.9517523822770815</v>
      </c>
      <c r="L64" s="24">
        <f t="shared" si="6"/>
        <v>0.004157829753268767</v>
      </c>
      <c r="N64" s="30">
        <f t="shared" si="5"/>
        <v>0.22036497692324464</v>
      </c>
    </row>
    <row r="65" spans="1:14" ht="12">
      <c r="A65" s="9" t="s">
        <v>156</v>
      </c>
      <c r="B65" s="9" t="s">
        <v>48</v>
      </c>
      <c r="C65" s="10">
        <v>3993</v>
      </c>
      <c r="D65" s="14">
        <v>849653</v>
      </c>
      <c r="F65" s="19">
        <f t="shared" si="1"/>
        <v>0.004699565587363312</v>
      </c>
      <c r="H65" s="21">
        <f t="shared" si="2"/>
        <v>0.9953004344126367</v>
      </c>
      <c r="J65" s="21">
        <f t="shared" si="7"/>
        <v>0.9475945525238126</v>
      </c>
      <c r="L65" s="24">
        <f t="shared" si="6"/>
        <v>0.004453282749813846</v>
      </c>
      <c r="N65" s="30">
        <f t="shared" si="5"/>
        <v>0.24047726848994766</v>
      </c>
    </row>
    <row r="66" spans="1:14" ht="12">
      <c r="A66" s="9" t="s">
        <v>157</v>
      </c>
      <c r="B66" s="9" t="s">
        <v>49</v>
      </c>
      <c r="C66" s="10">
        <v>4226</v>
      </c>
      <c r="D66" s="14">
        <v>842963</v>
      </c>
      <c r="F66" s="19">
        <f t="shared" si="1"/>
        <v>0.005013268672527739</v>
      </c>
      <c r="H66" s="21">
        <f t="shared" si="2"/>
        <v>0.9949867313274723</v>
      </c>
      <c r="J66" s="21">
        <f t="shared" si="7"/>
        <v>0.9431412697739988</v>
      </c>
      <c r="L66" s="24">
        <f t="shared" si="6"/>
        <v>0.004728220581526021</v>
      </c>
      <c r="N66" s="30">
        <f t="shared" si="5"/>
        <v>0.2600521319839311</v>
      </c>
    </row>
    <row r="67" spans="1:14" ht="12">
      <c r="A67" s="9" t="s">
        <v>158</v>
      </c>
      <c r="B67" s="9" t="s">
        <v>50</v>
      </c>
      <c r="C67" s="10">
        <v>4584</v>
      </c>
      <c r="D67" s="14">
        <v>842306</v>
      </c>
      <c r="F67" s="19">
        <f t="shared" si="1"/>
        <v>0.005442202714927829</v>
      </c>
      <c r="H67" s="21">
        <f t="shared" si="2"/>
        <v>0.9945577972850722</v>
      </c>
      <c r="J67" s="21">
        <f t="shared" si="7"/>
        <v>0.9384130491924728</v>
      </c>
      <c r="L67" s="24">
        <f t="shared" si="6"/>
        <v>0.005107034044038978</v>
      </c>
      <c r="N67" s="30">
        <f t="shared" si="5"/>
        <v>0.2859939064661828</v>
      </c>
    </row>
    <row r="68" spans="1:14" ht="12">
      <c r="A68" s="9" t="s">
        <v>159</v>
      </c>
      <c r="B68" s="9" t="s">
        <v>51</v>
      </c>
      <c r="C68" s="10">
        <v>4958</v>
      </c>
      <c r="D68" s="14">
        <v>825729</v>
      </c>
      <c r="F68" s="19">
        <f t="shared" si="1"/>
        <v>0.006004391271228211</v>
      </c>
      <c r="H68" s="21">
        <f t="shared" si="2"/>
        <v>0.9939956087287718</v>
      </c>
      <c r="J68" s="21">
        <f t="shared" si="7"/>
        <v>0.9333060151484339</v>
      </c>
      <c r="L68" s="24">
        <f t="shared" si="6"/>
        <v>0.005603934490742041</v>
      </c>
      <c r="N68" s="30">
        <f t="shared" si="5"/>
        <v>0.31942426597229634</v>
      </c>
    </row>
    <row r="69" spans="1:14" ht="12">
      <c r="A69" s="9" t="s">
        <v>160</v>
      </c>
      <c r="B69" s="9" t="s">
        <v>52</v>
      </c>
      <c r="C69" s="10">
        <v>5156</v>
      </c>
      <c r="D69" s="14">
        <v>840581</v>
      </c>
      <c r="F69" s="19">
        <f t="shared" si="1"/>
        <v>0.0061338526566743715</v>
      </c>
      <c r="H69" s="21">
        <f t="shared" si="2"/>
        <v>0.9938661473433257</v>
      </c>
      <c r="J69" s="21">
        <f t="shared" si="7"/>
        <v>0.9277020806576919</v>
      </c>
      <c r="L69" s="24">
        <f t="shared" si="6"/>
        <v>0.005690387872044526</v>
      </c>
      <c r="N69" s="30">
        <f t="shared" si="5"/>
        <v>0.3300424965785825</v>
      </c>
    </row>
    <row r="70" spans="1:14" ht="12">
      <c r="A70" s="9" t="s">
        <v>161</v>
      </c>
      <c r="B70" s="9" t="s">
        <v>53</v>
      </c>
      <c r="C70" s="10">
        <v>5388</v>
      </c>
      <c r="D70" s="14">
        <v>820281</v>
      </c>
      <c r="F70" s="19">
        <f t="shared" si="1"/>
        <v>0.006568480801091334</v>
      </c>
      <c r="H70" s="21">
        <f t="shared" si="2"/>
        <v>0.9934315191989087</v>
      </c>
      <c r="J70" s="21">
        <f t="shared" si="7"/>
        <v>0.9220116927856474</v>
      </c>
      <c r="L70" s="24">
        <f t="shared" si="6"/>
        <v>0.006056216102444246</v>
      </c>
      <c r="N70" s="30">
        <f t="shared" si="5"/>
        <v>0.35731675004421054</v>
      </c>
    </row>
    <row r="71" spans="1:14" ht="12">
      <c r="A71" s="9" t="s">
        <v>162</v>
      </c>
      <c r="B71" s="9" t="s">
        <v>54</v>
      </c>
      <c r="C71" s="10">
        <v>5912</v>
      </c>
      <c r="D71" s="14">
        <v>853942</v>
      </c>
      <c r="F71" s="19">
        <f t="shared" si="1"/>
        <v>0.006923186820650583</v>
      </c>
      <c r="H71" s="21">
        <f t="shared" si="2"/>
        <v>0.9930768131793494</v>
      </c>
      <c r="J71" s="21">
        <f t="shared" si="7"/>
        <v>0.9159554766832032</v>
      </c>
      <c r="L71" s="24">
        <f t="shared" si="6"/>
        <v>0.0063413308844758745</v>
      </c>
      <c r="N71" s="30">
        <f t="shared" si="5"/>
        <v>0.3804798530685525</v>
      </c>
    </row>
    <row r="72" spans="1:14" ht="12">
      <c r="A72" s="9" t="s">
        <v>163</v>
      </c>
      <c r="B72" s="9" t="s">
        <v>55</v>
      </c>
      <c r="C72" s="10">
        <v>6298</v>
      </c>
      <c r="D72" s="14">
        <v>838544</v>
      </c>
      <c r="F72" s="19">
        <f t="shared" si="1"/>
        <v>0.007510637485927989</v>
      </c>
      <c r="H72" s="21">
        <f t="shared" si="2"/>
        <v>0.992489362514072</v>
      </c>
      <c r="J72" s="21">
        <f t="shared" si="7"/>
        <v>0.9096141457987272</v>
      </c>
      <c r="L72" s="24">
        <f t="shared" si="6"/>
        <v>0.006831782101166289</v>
      </c>
      <c r="N72" s="30">
        <f t="shared" si="5"/>
        <v>0.4167387081711436</v>
      </c>
    </row>
    <row r="73" spans="1:14" ht="12">
      <c r="A73" s="9" t="s">
        <v>164</v>
      </c>
      <c r="B73" s="9" t="s">
        <v>56</v>
      </c>
      <c r="C73" s="10">
        <v>6542</v>
      </c>
      <c r="D73" s="14">
        <v>836139</v>
      </c>
      <c r="F73" s="19">
        <f t="shared" si="1"/>
        <v>0.007824057961654701</v>
      </c>
      <c r="H73" s="21">
        <f t="shared" si="2"/>
        <v>0.9921759420383452</v>
      </c>
      <c r="J73" s="21">
        <f t="shared" si="7"/>
        <v>0.9027823636975609</v>
      </c>
      <c r="L73" s="24">
        <f t="shared" si="6"/>
        <v>0.007063421540329351</v>
      </c>
      <c r="N73" s="30">
        <f t="shared" si="5"/>
        <v>0.43793213550041976</v>
      </c>
    </row>
    <row r="74" spans="1:14" ht="12">
      <c r="A74" s="9" t="s">
        <v>165</v>
      </c>
      <c r="B74" s="9" t="s">
        <v>57</v>
      </c>
      <c r="C74" s="10">
        <v>6893</v>
      </c>
      <c r="D74" s="14">
        <v>816307</v>
      </c>
      <c r="F74" s="19">
        <f t="shared" si="1"/>
        <v>0.00844412702573909</v>
      </c>
      <c r="H74" s="21">
        <f t="shared" si="2"/>
        <v>0.991555872974261</v>
      </c>
      <c r="J74" s="21">
        <f t="shared" si="7"/>
        <v>0.8957189421572316</v>
      </c>
      <c r="L74" s="24">
        <f t="shared" si="6"/>
        <v>0.007563564526936308</v>
      </c>
      <c r="N74" s="30">
        <f t="shared" si="5"/>
        <v>0.4765045651969874</v>
      </c>
    </row>
    <row r="75" spans="1:14" ht="12">
      <c r="A75" s="9" t="s">
        <v>166</v>
      </c>
      <c r="B75" s="9" t="s">
        <v>58</v>
      </c>
      <c r="C75" s="10">
        <v>6745</v>
      </c>
      <c r="D75" s="14">
        <v>773358</v>
      </c>
      <c r="F75" s="19">
        <f t="shared" si="1"/>
        <v>0.008721704566319868</v>
      </c>
      <c r="H75" s="21">
        <f t="shared" si="2"/>
        <v>0.9912782954336802</v>
      </c>
      <c r="J75" s="21">
        <f t="shared" si="7"/>
        <v>0.8881553776302953</v>
      </c>
      <c r="L75" s="24">
        <f t="shared" si="6"/>
        <v>0.0077462288126796935</v>
      </c>
      <c r="N75" s="30">
        <f aca="true" t="shared" si="8" ref="N75:N110">B75*L75</f>
        <v>0.4957586440115004</v>
      </c>
    </row>
    <row r="76" spans="1:14" ht="12">
      <c r="A76" s="9" t="s">
        <v>167</v>
      </c>
      <c r="B76" s="9" t="s">
        <v>59</v>
      </c>
      <c r="C76" s="10">
        <v>5633</v>
      </c>
      <c r="D76" s="14">
        <v>585081</v>
      </c>
      <c r="F76" s="19">
        <f aca="true" t="shared" si="9" ref="F76:F110">C76/D76</f>
        <v>0.009627726759200863</v>
      </c>
      <c r="H76" s="21">
        <f aca="true" t="shared" si="10" ref="H76:H110">1-F76</f>
        <v>0.9903722732407991</v>
      </c>
      <c r="J76" s="21">
        <f t="shared" si="7"/>
        <v>0.8804091488176157</v>
      </c>
      <c r="L76" s="24">
        <f aca="true" t="shared" si="11" ref="L76:L110">J76*F76</f>
        <v>0.008476338721116614</v>
      </c>
      <c r="N76" s="30">
        <f t="shared" si="8"/>
        <v>0.55096201687258</v>
      </c>
    </row>
    <row r="77" spans="1:14" ht="12">
      <c r="A77" s="9" t="s">
        <v>168</v>
      </c>
      <c r="B77" s="9" t="s">
        <v>60</v>
      </c>
      <c r="C77" s="10">
        <v>5927</v>
      </c>
      <c r="D77" s="14">
        <v>573126</v>
      </c>
      <c r="F77" s="19">
        <f t="shared" si="9"/>
        <v>0.010341530483698175</v>
      </c>
      <c r="H77" s="21">
        <f t="shared" si="10"/>
        <v>0.9896584695163019</v>
      </c>
      <c r="J77" s="21">
        <f aca="true" t="shared" si="12" ref="J77:J110">J76*H76</f>
        <v>0.871932810096499</v>
      </c>
      <c r="L77" s="24">
        <f t="shared" si="11"/>
        <v>0.009017119735349556</v>
      </c>
      <c r="N77" s="30">
        <f t="shared" si="8"/>
        <v>0.5951299025330707</v>
      </c>
    </row>
    <row r="78" spans="1:14" ht="12">
      <c r="A78" s="9" t="s">
        <v>169</v>
      </c>
      <c r="B78" s="9" t="s">
        <v>61</v>
      </c>
      <c r="C78" s="10">
        <v>6081</v>
      </c>
      <c r="D78" s="14">
        <v>555204</v>
      </c>
      <c r="F78" s="19">
        <f t="shared" si="9"/>
        <v>0.010952730888105994</v>
      </c>
      <c r="H78" s="21">
        <f t="shared" si="10"/>
        <v>0.989047269111894</v>
      </c>
      <c r="J78" s="21">
        <f t="shared" si="12"/>
        <v>0.8629156903611496</v>
      </c>
      <c r="L78" s="24">
        <f t="shared" si="11"/>
        <v>0.00945128333564987</v>
      </c>
      <c r="N78" s="30">
        <f t="shared" si="8"/>
        <v>0.6332359834885413</v>
      </c>
    </row>
    <row r="79" spans="1:14" ht="12">
      <c r="A79" s="9" t="s">
        <v>170</v>
      </c>
      <c r="B79" s="9" t="s">
        <v>62</v>
      </c>
      <c r="C79" s="10">
        <v>5919</v>
      </c>
      <c r="D79" s="14">
        <v>517460</v>
      </c>
      <c r="F79" s="19">
        <f t="shared" si="9"/>
        <v>0.011438565299733312</v>
      </c>
      <c r="H79" s="21">
        <f t="shared" si="10"/>
        <v>0.9885614347002667</v>
      </c>
      <c r="J79" s="21">
        <f t="shared" si="12"/>
        <v>0.8534644070254996</v>
      </c>
      <c r="L79" s="24">
        <f t="shared" si="11"/>
        <v>0.009762408350759347</v>
      </c>
      <c r="N79" s="30">
        <f t="shared" si="8"/>
        <v>0.6638437678516356</v>
      </c>
    </row>
    <row r="80" spans="1:14" ht="12">
      <c r="A80" s="9" t="s">
        <v>171</v>
      </c>
      <c r="B80" s="9" t="s">
        <v>63</v>
      </c>
      <c r="C80" s="10">
        <v>5893</v>
      </c>
      <c r="D80" s="14">
        <v>459076</v>
      </c>
      <c r="F80" s="19">
        <f t="shared" si="9"/>
        <v>0.012836654497294566</v>
      </c>
      <c r="H80" s="21">
        <f t="shared" si="10"/>
        <v>0.9871633455027055</v>
      </c>
      <c r="J80" s="21">
        <f t="shared" si="12"/>
        <v>0.8437019986747403</v>
      </c>
      <c r="L80" s="24">
        <f t="shared" si="11"/>
        <v>0.010830311055664519</v>
      </c>
      <c r="N80" s="30">
        <f t="shared" si="8"/>
        <v>0.7472914628408518</v>
      </c>
    </row>
    <row r="81" spans="1:14" ht="12">
      <c r="A81" s="9" t="s">
        <v>172</v>
      </c>
      <c r="B81" s="9" t="s">
        <v>64</v>
      </c>
      <c r="C81" s="10">
        <v>6269</v>
      </c>
      <c r="D81" s="14">
        <v>478865</v>
      </c>
      <c r="F81" s="19">
        <f t="shared" si="9"/>
        <v>0.01309137230743529</v>
      </c>
      <c r="H81" s="21">
        <f t="shared" si="10"/>
        <v>0.9869086276925647</v>
      </c>
      <c r="J81" s="21">
        <f t="shared" si="12"/>
        <v>0.8328716876190758</v>
      </c>
      <c r="L81" s="24">
        <f t="shared" si="11"/>
        <v>0.010903433346943265</v>
      </c>
      <c r="N81" s="30">
        <f t="shared" si="8"/>
        <v>0.7632403342860286</v>
      </c>
    </row>
    <row r="82" spans="1:14" ht="12">
      <c r="A82" s="9" t="s">
        <v>173</v>
      </c>
      <c r="B82" s="9" t="s">
        <v>65</v>
      </c>
      <c r="C82" s="10">
        <v>7232</v>
      </c>
      <c r="D82" s="14">
        <v>501024</v>
      </c>
      <c r="F82" s="19">
        <f t="shared" si="9"/>
        <v>0.014434438270422175</v>
      </c>
      <c r="H82" s="21">
        <f t="shared" si="10"/>
        <v>0.9855655617295779</v>
      </c>
      <c r="J82" s="21">
        <f t="shared" si="12"/>
        <v>0.8219682542721326</v>
      </c>
      <c r="L82" s="24">
        <f t="shared" si="11"/>
        <v>0.011864650026537776</v>
      </c>
      <c r="N82" s="30">
        <f t="shared" si="8"/>
        <v>0.8423901518841821</v>
      </c>
    </row>
    <row r="83" spans="1:14" ht="12">
      <c r="A83" s="9" t="s">
        <v>174</v>
      </c>
      <c r="B83" s="9" t="s">
        <v>66</v>
      </c>
      <c r="C83" s="10">
        <v>7829</v>
      </c>
      <c r="D83" s="14">
        <v>490315</v>
      </c>
      <c r="F83" s="19">
        <f t="shared" si="9"/>
        <v>0.015967286336334804</v>
      </c>
      <c r="H83" s="21">
        <f t="shared" si="10"/>
        <v>0.9840327136636652</v>
      </c>
      <c r="J83" s="21">
        <f t="shared" si="12"/>
        <v>0.8101036042455949</v>
      </c>
      <c r="L83" s="24">
        <f t="shared" si="11"/>
        <v>0.012935156211086266</v>
      </c>
      <c r="N83" s="30">
        <f t="shared" si="8"/>
        <v>0.9313312471982111</v>
      </c>
    </row>
    <row r="84" spans="1:14" ht="12">
      <c r="A84" s="9" t="s">
        <v>175</v>
      </c>
      <c r="B84" s="9" t="s">
        <v>68</v>
      </c>
      <c r="C84" s="10">
        <v>8301</v>
      </c>
      <c r="D84" s="14">
        <v>479328</v>
      </c>
      <c r="F84" s="19">
        <f t="shared" si="9"/>
        <v>0.01731799519327058</v>
      </c>
      <c r="H84" s="21">
        <f t="shared" si="10"/>
        <v>0.9826820048067294</v>
      </c>
      <c r="J84" s="21">
        <f t="shared" si="12"/>
        <v>0.7971684480345086</v>
      </c>
      <c r="L84" s="24">
        <f t="shared" si="11"/>
        <v>0.013805359351288588</v>
      </c>
      <c r="N84" s="30">
        <f t="shared" si="8"/>
        <v>1.007791232644067</v>
      </c>
    </row>
    <row r="85" spans="1:14" ht="12">
      <c r="A85" s="9" t="s">
        <v>176</v>
      </c>
      <c r="B85" s="9" t="s">
        <v>67</v>
      </c>
      <c r="C85" s="10">
        <v>9081</v>
      </c>
      <c r="D85" s="14">
        <v>480178</v>
      </c>
      <c r="F85" s="19">
        <f t="shared" si="9"/>
        <v>0.01891173689756715</v>
      </c>
      <c r="H85" s="21">
        <f t="shared" si="10"/>
        <v>0.9810882631024328</v>
      </c>
      <c r="J85" s="21">
        <f t="shared" si="12"/>
        <v>0.78336308868322</v>
      </c>
      <c r="L85" s="24">
        <f t="shared" si="11"/>
        <v>0.014814756628442621</v>
      </c>
      <c r="N85" s="30">
        <f t="shared" si="8"/>
        <v>1.096291990504754</v>
      </c>
    </row>
    <row r="86" spans="1:14" ht="12">
      <c r="A86" s="9" t="s">
        <v>177</v>
      </c>
      <c r="B86" s="9" t="s">
        <v>69</v>
      </c>
      <c r="C86" s="10">
        <v>9882</v>
      </c>
      <c r="D86" s="14">
        <v>466854</v>
      </c>
      <c r="F86" s="19">
        <f t="shared" si="9"/>
        <v>0.02116721715996864</v>
      </c>
      <c r="H86" s="21">
        <f t="shared" si="10"/>
        <v>0.9788327828400314</v>
      </c>
      <c r="J86" s="21">
        <f t="shared" si="12"/>
        <v>0.7685483320547774</v>
      </c>
      <c r="L86" s="24">
        <f t="shared" si="11"/>
        <v>0.01626802944253516</v>
      </c>
      <c r="N86" s="30">
        <f t="shared" si="8"/>
        <v>1.2201022081901371</v>
      </c>
    </row>
    <row r="87" spans="1:14" ht="12">
      <c r="A87" s="9" t="s">
        <v>178</v>
      </c>
      <c r="B87" s="9" t="s">
        <v>70</v>
      </c>
      <c r="C87" s="10">
        <v>11093</v>
      </c>
      <c r="D87" s="14">
        <v>469213</v>
      </c>
      <c r="F87" s="19">
        <f t="shared" si="9"/>
        <v>0.02364171495674672</v>
      </c>
      <c r="H87" s="21">
        <f t="shared" si="10"/>
        <v>0.9763582850432533</v>
      </c>
      <c r="J87" s="21">
        <f t="shared" si="12"/>
        <v>0.7522803026122422</v>
      </c>
      <c r="L87" s="24">
        <f t="shared" si="11"/>
        <v>0.017785196481933795</v>
      </c>
      <c r="N87" s="30">
        <f t="shared" si="8"/>
        <v>1.3516749326269684</v>
      </c>
    </row>
    <row r="88" spans="1:14" ht="12">
      <c r="A88" s="9" t="s">
        <v>179</v>
      </c>
      <c r="B88" s="9" t="s">
        <v>71</v>
      </c>
      <c r="C88" s="10">
        <v>11904</v>
      </c>
      <c r="D88" s="14">
        <v>447304</v>
      </c>
      <c r="F88" s="19">
        <f t="shared" si="9"/>
        <v>0.02661277341584247</v>
      </c>
      <c r="H88" s="21">
        <f t="shared" si="10"/>
        <v>0.9733872265841575</v>
      </c>
      <c r="J88" s="21">
        <f t="shared" si="12"/>
        <v>0.7344951061303084</v>
      </c>
      <c r="L88" s="24">
        <f t="shared" si="11"/>
        <v>0.019546951834491066</v>
      </c>
      <c r="N88" s="30">
        <f t="shared" si="8"/>
        <v>1.5051152912558121</v>
      </c>
    </row>
    <row r="89" spans="1:14" ht="12">
      <c r="A89" s="9" t="s">
        <v>180</v>
      </c>
      <c r="B89" s="9" t="s">
        <v>72</v>
      </c>
      <c r="C89" s="10">
        <v>13382</v>
      </c>
      <c r="D89" s="14">
        <v>453160</v>
      </c>
      <c r="F89" s="19">
        <f t="shared" si="9"/>
        <v>0.029530408685673935</v>
      </c>
      <c r="H89" s="21">
        <f t="shared" si="10"/>
        <v>0.9704695913143261</v>
      </c>
      <c r="J89" s="21">
        <f t="shared" si="12"/>
        <v>0.7149481542958174</v>
      </c>
      <c r="L89" s="24">
        <f t="shared" si="11"/>
        <v>0.021112711185423755</v>
      </c>
      <c r="N89" s="30">
        <f t="shared" si="8"/>
        <v>1.646791472463053</v>
      </c>
    </row>
    <row r="90" spans="1:14" ht="12">
      <c r="A90" s="9" t="s">
        <v>181</v>
      </c>
      <c r="B90" s="9" t="s">
        <v>73</v>
      </c>
      <c r="C90" s="10">
        <v>14484</v>
      </c>
      <c r="D90" s="14">
        <v>430766</v>
      </c>
      <c r="F90" s="19">
        <f t="shared" si="9"/>
        <v>0.033623823607248485</v>
      </c>
      <c r="H90" s="21">
        <f t="shared" si="10"/>
        <v>0.9663761763927515</v>
      </c>
      <c r="J90" s="21">
        <f t="shared" si="12"/>
        <v>0.6938354431103936</v>
      </c>
      <c r="L90" s="24">
        <f t="shared" si="11"/>
        <v>0.023329400551600963</v>
      </c>
      <c r="N90" s="30">
        <f t="shared" si="8"/>
        <v>1.843022643576476</v>
      </c>
    </row>
    <row r="91" spans="1:14" ht="12">
      <c r="A91" s="9" t="s">
        <v>182</v>
      </c>
      <c r="B91" s="9" t="s">
        <v>74</v>
      </c>
      <c r="C91" s="10">
        <v>15740</v>
      </c>
      <c r="D91" s="14">
        <v>422949</v>
      </c>
      <c r="F91" s="19">
        <f t="shared" si="9"/>
        <v>0.037214888792738605</v>
      </c>
      <c r="H91" s="21">
        <f t="shared" si="10"/>
        <v>0.9627851112072614</v>
      </c>
      <c r="J91" s="21">
        <f t="shared" si="12"/>
        <v>0.6705060425587926</v>
      </c>
      <c r="L91" s="24">
        <f t="shared" si="11"/>
        <v>0.024952807808684727</v>
      </c>
      <c r="N91" s="30">
        <f t="shared" si="8"/>
        <v>1.9962246246947781</v>
      </c>
    </row>
    <row r="92" spans="1:14" ht="12">
      <c r="A92" s="9" t="s">
        <v>183</v>
      </c>
      <c r="B92" s="9" t="s">
        <v>75</v>
      </c>
      <c r="C92" s="10">
        <v>16475</v>
      </c>
      <c r="D92" s="14">
        <v>382690</v>
      </c>
      <c r="F92" s="19">
        <f t="shared" si="9"/>
        <v>0.043050510857351905</v>
      </c>
      <c r="H92" s="21">
        <f t="shared" si="10"/>
        <v>0.9569494891426481</v>
      </c>
      <c r="J92" s="21">
        <f t="shared" si="12"/>
        <v>0.645553234750108</v>
      </c>
      <c r="L92" s="24">
        <f t="shared" si="11"/>
        <v>0.027791396541608164</v>
      </c>
      <c r="N92" s="30">
        <f t="shared" si="8"/>
        <v>2.2511031198702613</v>
      </c>
    </row>
    <row r="93" spans="1:14" ht="12">
      <c r="A93" s="9" t="s">
        <v>184</v>
      </c>
      <c r="B93" s="9" t="s">
        <v>76</v>
      </c>
      <c r="C93" s="10">
        <v>17641</v>
      </c>
      <c r="D93" s="14">
        <v>362706</v>
      </c>
      <c r="F93" s="19">
        <f t="shared" si="9"/>
        <v>0.04863718824612772</v>
      </c>
      <c r="H93" s="21">
        <f t="shared" si="10"/>
        <v>0.9513628117538723</v>
      </c>
      <c r="J93" s="21">
        <f t="shared" si="12"/>
        <v>0.6177618382084998</v>
      </c>
      <c r="L93" s="24">
        <f t="shared" si="11"/>
        <v>0.030046198816220702</v>
      </c>
      <c r="N93" s="30">
        <f t="shared" si="8"/>
        <v>2.4637883029300975</v>
      </c>
    </row>
    <row r="94" spans="1:14" ht="12">
      <c r="A94" s="9" t="s">
        <v>185</v>
      </c>
      <c r="B94" s="9" t="s">
        <v>77</v>
      </c>
      <c r="C94" s="10">
        <v>18458</v>
      </c>
      <c r="D94" s="14">
        <v>336098</v>
      </c>
      <c r="F94" s="19">
        <f t="shared" si="9"/>
        <v>0.054918505911966155</v>
      </c>
      <c r="H94" s="21">
        <f t="shared" si="10"/>
        <v>0.9450814940880339</v>
      </c>
      <c r="J94" s="21">
        <f t="shared" si="12"/>
        <v>0.5877156393922791</v>
      </c>
      <c r="L94" s="24">
        <f t="shared" si="11"/>
        <v>0.03227646481651985</v>
      </c>
      <c r="N94" s="30">
        <f t="shared" si="8"/>
        <v>2.6789465797711474</v>
      </c>
    </row>
    <row r="95" spans="1:14" ht="12">
      <c r="A95" s="9" t="s">
        <v>186</v>
      </c>
      <c r="B95" s="9" t="s">
        <v>78</v>
      </c>
      <c r="C95" s="10">
        <v>19548</v>
      </c>
      <c r="D95" s="14">
        <v>314090</v>
      </c>
      <c r="F95" s="19">
        <f t="shared" si="9"/>
        <v>0.062236938457130124</v>
      </c>
      <c r="H95" s="21">
        <f t="shared" si="10"/>
        <v>0.9377630615428699</v>
      </c>
      <c r="J95" s="21">
        <f t="shared" si="12"/>
        <v>0.5554391745757593</v>
      </c>
      <c r="L95" s="24">
        <f t="shared" si="11"/>
        <v>0.03456883372475069</v>
      </c>
      <c r="N95" s="30">
        <f t="shared" si="8"/>
        <v>2.903782032879058</v>
      </c>
    </row>
    <row r="96" spans="1:14" ht="12">
      <c r="A96" s="9" t="s">
        <v>187</v>
      </c>
      <c r="B96" s="9" t="s">
        <v>79</v>
      </c>
      <c r="C96" s="10">
        <v>20587</v>
      </c>
      <c r="D96" s="14">
        <v>290217</v>
      </c>
      <c r="F96" s="19">
        <f t="shared" si="9"/>
        <v>0.07093657504556936</v>
      </c>
      <c r="H96" s="21">
        <f t="shared" si="10"/>
        <v>0.9290634249544306</v>
      </c>
      <c r="J96" s="21">
        <f t="shared" si="12"/>
        <v>0.5208703408510087</v>
      </c>
      <c r="L96" s="24">
        <f t="shared" si="11"/>
        <v>0.036948758022788866</v>
      </c>
      <c r="N96" s="30">
        <f t="shared" si="8"/>
        <v>3.1406444319370537</v>
      </c>
    </row>
    <row r="97" spans="1:14" ht="12">
      <c r="A97" s="9" t="s">
        <v>188</v>
      </c>
      <c r="B97" s="9" t="s">
        <v>80</v>
      </c>
      <c r="C97" s="10">
        <v>21131</v>
      </c>
      <c r="D97" s="14">
        <v>258661</v>
      </c>
      <c r="F97" s="19">
        <f t="shared" si="9"/>
        <v>0.08169379999304109</v>
      </c>
      <c r="H97" s="21">
        <f t="shared" si="10"/>
        <v>0.918306200006959</v>
      </c>
      <c r="J97" s="21">
        <f t="shared" si="12"/>
        <v>0.4839215828282198</v>
      </c>
      <c r="L97" s="24">
        <f t="shared" si="11"/>
        <v>0.039533392999884454</v>
      </c>
      <c r="N97" s="30">
        <f t="shared" si="8"/>
        <v>3.399871797990063</v>
      </c>
    </row>
    <row r="98" spans="1:14" ht="12">
      <c r="A98" s="9" t="s">
        <v>189</v>
      </c>
      <c r="B98" s="9" t="s">
        <v>81</v>
      </c>
      <c r="C98" s="10">
        <v>21497</v>
      </c>
      <c r="D98" s="14">
        <v>232914</v>
      </c>
      <c r="F98" s="19">
        <f t="shared" si="9"/>
        <v>0.09229586886146818</v>
      </c>
      <c r="H98" s="21">
        <f t="shared" si="10"/>
        <v>0.9077041311385319</v>
      </c>
      <c r="J98" s="21">
        <f t="shared" si="12"/>
        <v>0.44438818982833533</v>
      </c>
      <c r="L98" s="24">
        <f t="shared" si="11"/>
        <v>0.04101519409198127</v>
      </c>
      <c r="N98" s="30">
        <f t="shared" si="8"/>
        <v>3.56832188600237</v>
      </c>
    </row>
    <row r="99" spans="1:14" ht="12">
      <c r="A99" s="9" t="s">
        <v>190</v>
      </c>
      <c r="B99" s="9" t="s">
        <v>82</v>
      </c>
      <c r="C99" s="10">
        <v>22175</v>
      </c>
      <c r="D99" s="14">
        <v>208251</v>
      </c>
      <c r="F99" s="19">
        <f t="shared" si="9"/>
        <v>0.10648208171869523</v>
      </c>
      <c r="H99" s="21">
        <f t="shared" si="10"/>
        <v>0.8935179182813048</v>
      </c>
      <c r="J99" s="21">
        <f t="shared" si="12"/>
        <v>0.4033729957363541</v>
      </c>
      <c r="L99" s="24">
        <f t="shared" si="11"/>
        <v>0.042951996295113364</v>
      </c>
      <c r="N99" s="30">
        <f t="shared" si="8"/>
        <v>3.779775673969976</v>
      </c>
    </row>
    <row r="100" spans="1:14" ht="12">
      <c r="A100" s="9" t="s">
        <v>191</v>
      </c>
      <c r="B100" s="9" t="s">
        <v>83</v>
      </c>
      <c r="C100" s="10">
        <v>22645</v>
      </c>
      <c r="D100" s="14">
        <v>186101</v>
      </c>
      <c r="F100" s="19">
        <f t="shared" si="9"/>
        <v>0.12168123760753569</v>
      </c>
      <c r="H100" s="21">
        <f t="shared" si="10"/>
        <v>0.8783187623924643</v>
      </c>
      <c r="J100" s="21">
        <f t="shared" si="12"/>
        <v>0.36042099944124073</v>
      </c>
      <c r="L100" s="24">
        <f t="shared" si="11"/>
        <v>0.0438564732717551</v>
      </c>
      <c r="N100" s="30">
        <f t="shared" si="8"/>
        <v>3.903226121186204</v>
      </c>
    </row>
    <row r="101" spans="1:14" ht="12">
      <c r="A101" s="9" t="s">
        <v>192</v>
      </c>
      <c r="B101" s="9" t="s">
        <v>84</v>
      </c>
      <c r="C101" s="10">
        <v>22745</v>
      </c>
      <c r="D101" s="14">
        <v>160612</v>
      </c>
      <c r="F101" s="19">
        <f t="shared" si="9"/>
        <v>0.14161457425348042</v>
      </c>
      <c r="H101" s="21">
        <f t="shared" si="10"/>
        <v>0.8583854257465195</v>
      </c>
      <c r="J101" s="21">
        <f t="shared" si="12"/>
        <v>0.3165645261694856</v>
      </c>
      <c r="L101" s="24">
        <f t="shared" si="11"/>
        <v>0.04483015059724647</v>
      </c>
      <c r="N101" s="30">
        <f t="shared" si="8"/>
        <v>4.034713553752182</v>
      </c>
    </row>
    <row r="102" spans="1:14" ht="12">
      <c r="A102" s="9" t="s">
        <v>193</v>
      </c>
      <c r="B102" s="9" t="s">
        <v>85</v>
      </c>
      <c r="C102" s="10">
        <v>13171</v>
      </c>
      <c r="D102" s="14">
        <v>80745</v>
      </c>
      <c r="F102" s="19">
        <f t="shared" si="9"/>
        <v>0.16311845934732802</v>
      </c>
      <c r="H102" s="21">
        <f t="shared" si="10"/>
        <v>0.836881540652672</v>
      </c>
      <c r="J102" s="21">
        <f t="shared" si="12"/>
        <v>0.2717343755722391</v>
      </c>
      <c r="L102" s="24">
        <f t="shared" si="11"/>
        <v>0.044324892695051854</v>
      </c>
      <c r="N102" s="30">
        <f t="shared" si="8"/>
        <v>4.033565235249719</v>
      </c>
    </row>
    <row r="103" spans="1:14" ht="12">
      <c r="A103" s="9" t="s">
        <v>194</v>
      </c>
      <c r="B103" s="9" t="s">
        <v>86</v>
      </c>
      <c r="C103" s="10">
        <v>10553</v>
      </c>
      <c r="D103" s="14">
        <v>58946</v>
      </c>
      <c r="F103" s="19">
        <f t="shared" si="9"/>
        <v>0.17902826315610898</v>
      </c>
      <c r="H103" s="21">
        <f t="shared" si="10"/>
        <v>0.820971736843891</v>
      </c>
      <c r="J103" s="21">
        <f t="shared" si="12"/>
        <v>0.22740948287718726</v>
      </c>
      <c r="L103" s="24">
        <f t="shared" si="11"/>
        <v>0.04071272474473174</v>
      </c>
      <c r="N103" s="30">
        <f t="shared" si="8"/>
        <v>3.74557067651532</v>
      </c>
    </row>
    <row r="104" spans="1:14" ht="12">
      <c r="A104" s="9" t="s">
        <v>195</v>
      </c>
      <c r="B104" s="9" t="s">
        <v>87</v>
      </c>
      <c r="C104" s="10">
        <v>8768</v>
      </c>
      <c r="D104" s="14">
        <v>42948</v>
      </c>
      <c r="F104" s="19">
        <f t="shared" si="9"/>
        <v>0.20415386048244388</v>
      </c>
      <c r="H104" s="21">
        <f t="shared" si="10"/>
        <v>0.7958461395175561</v>
      </c>
      <c r="J104" s="21">
        <f t="shared" si="12"/>
        <v>0.1866967581324555</v>
      </c>
      <c r="L104" s="24">
        <f t="shared" si="11"/>
        <v>0.038114863912297896</v>
      </c>
      <c r="N104" s="30">
        <f t="shared" si="8"/>
        <v>3.5446823438437045</v>
      </c>
    </row>
    <row r="105" spans="1:14" ht="12">
      <c r="A105" s="9" t="s">
        <v>196</v>
      </c>
      <c r="B105" s="9" t="s">
        <v>88</v>
      </c>
      <c r="C105" s="10">
        <v>7323</v>
      </c>
      <c r="D105" s="14">
        <v>31241</v>
      </c>
      <c r="F105" s="19">
        <f t="shared" si="9"/>
        <v>0.2344035082103646</v>
      </c>
      <c r="H105" s="21">
        <f t="shared" si="10"/>
        <v>0.7655964917896354</v>
      </c>
      <c r="J105" s="21">
        <f t="shared" si="12"/>
        <v>0.1485818942201576</v>
      </c>
      <c r="L105" s="24">
        <f t="shared" si="11"/>
        <v>0.034828117261746235</v>
      </c>
      <c r="N105" s="30">
        <f t="shared" si="8"/>
        <v>3.273843022604146</v>
      </c>
    </row>
    <row r="106" spans="1:14" ht="12">
      <c r="A106" s="9" t="s">
        <v>197</v>
      </c>
      <c r="B106" s="9" t="s">
        <v>89</v>
      </c>
      <c r="C106" s="10">
        <v>7638</v>
      </c>
      <c r="D106" s="14">
        <v>29159</v>
      </c>
      <c r="F106" s="19">
        <f t="shared" si="9"/>
        <v>0.26194313933948354</v>
      </c>
      <c r="H106" s="21">
        <f t="shared" si="10"/>
        <v>0.7380568606605165</v>
      </c>
      <c r="J106" s="21">
        <f t="shared" si="12"/>
        <v>0.11375377695841137</v>
      </c>
      <c r="L106" s="24">
        <f t="shared" si="11"/>
        <v>0.02979702144820968</v>
      </c>
      <c r="N106" s="30">
        <f t="shared" si="8"/>
        <v>2.8307170375799195</v>
      </c>
    </row>
    <row r="107" spans="1:14" ht="12">
      <c r="A107" s="9" t="s">
        <v>198</v>
      </c>
      <c r="B107" s="9" t="s">
        <v>90</v>
      </c>
      <c r="C107" s="10">
        <v>10005</v>
      </c>
      <c r="D107" s="14">
        <v>34217</v>
      </c>
      <c r="F107" s="19">
        <f t="shared" si="9"/>
        <v>0.29239851535786304</v>
      </c>
      <c r="H107" s="21">
        <f t="shared" si="10"/>
        <v>0.707601484642137</v>
      </c>
      <c r="J107" s="21">
        <f t="shared" si="12"/>
        <v>0.08395675551020168</v>
      </c>
      <c r="L107" s="24">
        <f t="shared" si="11"/>
        <v>0.02454883066544606</v>
      </c>
      <c r="N107" s="30">
        <f t="shared" si="8"/>
        <v>2.356687743882822</v>
      </c>
    </row>
    <row r="108" spans="1:14" ht="12">
      <c r="A108" s="9" t="s">
        <v>199</v>
      </c>
      <c r="B108" s="9" t="s">
        <v>91</v>
      </c>
      <c r="C108" s="10">
        <v>8186</v>
      </c>
      <c r="D108" s="14">
        <v>23530</v>
      </c>
      <c r="F108" s="19">
        <f t="shared" si="9"/>
        <v>0.3478963025924352</v>
      </c>
      <c r="H108" s="21">
        <f t="shared" si="10"/>
        <v>0.6521036974075648</v>
      </c>
      <c r="J108" s="21">
        <f t="shared" si="12"/>
        <v>0.05940792484475563</v>
      </c>
      <c r="L108" s="24">
        <f t="shared" si="11"/>
        <v>0.02066779739817975</v>
      </c>
      <c r="N108" s="30">
        <f t="shared" si="8"/>
        <v>2.004776347623436</v>
      </c>
    </row>
    <row r="109" spans="1:14" ht="12">
      <c r="A109" s="9" t="s">
        <v>200</v>
      </c>
      <c r="B109" s="9" t="s">
        <v>92</v>
      </c>
      <c r="C109" s="10">
        <v>6324</v>
      </c>
      <c r="D109" s="14">
        <v>16297</v>
      </c>
      <c r="F109" s="19">
        <f t="shared" si="9"/>
        <v>0.38804687979382707</v>
      </c>
      <c r="H109" s="21">
        <f t="shared" si="10"/>
        <v>0.611953120206173</v>
      </c>
      <c r="J109" s="21">
        <f t="shared" si="12"/>
        <v>0.03874012744657587</v>
      </c>
      <c r="L109" s="24">
        <f t="shared" si="11"/>
        <v>0.015032985578458969</v>
      </c>
      <c r="N109" s="30">
        <f t="shared" si="8"/>
        <v>1.4732325866889788</v>
      </c>
    </row>
    <row r="110" spans="1:14" ht="12">
      <c r="A110" s="9" t="s">
        <v>201</v>
      </c>
      <c r="B110" s="9" t="s">
        <v>93</v>
      </c>
      <c r="C110" s="10">
        <v>4373</v>
      </c>
      <c r="D110" s="14">
        <v>10685</v>
      </c>
      <c r="F110" s="19">
        <f t="shared" si="9"/>
        <v>0.4092653252222742</v>
      </c>
      <c r="H110" s="21">
        <f t="shared" si="10"/>
        <v>0.5907346747777258</v>
      </c>
      <c r="J110" s="21">
        <f t="shared" si="12"/>
        <v>0.023707141868116906</v>
      </c>
      <c r="L110" s="24">
        <f t="shared" si="11"/>
        <v>0.009702511126745458</v>
      </c>
      <c r="N110" s="30">
        <f t="shared" si="8"/>
        <v>0.9605486015478004</v>
      </c>
    </row>
    <row r="111" spans="1:14" ht="12">
      <c r="A111" s="9" t="s">
        <v>202</v>
      </c>
      <c r="B111" s="9" t="s">
        <v>94</v>
      </c>
      <c r="C111" s="29"/>
      <c r="D111" s="16"/>
      <c r="F111" s="20"/>
      <c r="H111" s="22"/>
      <c r="J111" s="21"/>
      <c r="L111" s="24"/>
      <c r="N111" s="30"/>
    </row>
    <row r="112" spans="1:14" ht="12">
      <c r="A112" s="9" t="s">
        <v>203</v>
      </c>
      <c r="B112" s="9" t="s">
        <v>95</v>
      </c>
      <c r="C112" s="29">
        <v>9379</v>
      </c>
      <c r="D112" s="17">
        <v>17292</v>
      </c>
      <c r="E112" s="1" t="s">
        <v>222</v>
      </c>
      <c r="F112" s="20">
        <f>C112/D112</f>
        <v>0.5423895442979413</v>
      </c>
      <c r="H112" s="22">
        <f>1-F112</f>
        <v>0.4576104557020587</v>
      </c>
      <c r="J112" s="21">
        <f>J110*H110</f>
        <v>0.014004630741371447</v>
      </c>
      <c r="L112" s="24">
        <f>J112*F112</f>
        <v>0.007595965285873399</v>
      </c>
      <c r="N112" s="30">
        <f>B112*L112</f>
        <v>0.7671924938732133</v>
      </c>
    </row>
    <row r="113" spans="1:16" ht="12">
      <c r="A113" s="9" t="s">
        <v>204</v>
      </c>
      <c r="B113" s="9" t="s">
        <v>96</v>
      </c>
      <c r="C113" s="29"/>
      <c r="D113" s="17"/>
      <c r="F113" s="20"/>
      <c r="H113" s="22"/>
      <c r="J113" s="21"/>
      <c r="L113" s="24"/>
      <c r="N113" s="26"/>
      <c r="P113" s="26"/>
    </row>
    <row r="114" spans="1:14" ht="12">
      <c r="A114" s="9" t="s">
        <v>205</v>
      </c>
      <c r="B114" s="9" t="s">
        <v>97</v>
      </c>
      <c r="C114" s="29"/>
      <c r="D114" s="16"/>
      <c r="F114" s="20"/>
      <c r="H114" s="22"/>
      <c r="N114" s="25"/>
    </row>
    <row r="115" spans="1:14" ht="12">
      <c r="A115" s="9" t="s">
        <v>206</v>
      </c>
      <c r="B115" s="27">
        <v>104</v>
      </c>
      <c r="C115" s="29"/>
      <c r="D115" s="18"/>
      <c r="F115" s="20"/>
      <c r="H115" s="22"/>
      <c r="J115" s="21"/>
      <c r="N115" s="26"/>
    </row>
    <row r="116" spans="1:14" ht="12">
      <c r="A116" s="9" t="s">
        <v>207</v>
      </c>
      <c r="B116" s="9" t="s">
        <v>209</v>
      </c>
      <c r="C116" s="29"/>
      <c r="D116" s="18"/>
      <c r="F116" s="20"/>
      <c r="H116" s="22"/>
      <c r="N116" s="30"/>
    </row>
    <row r="117" spans="1:14" ht="12">
      <c r="A117" s="9"/>
      <c r="B117" s="9"/>
      <c r="C117" s="9"/>
      <c r="N117" s="26"/>
    </row>
    <row r="118" spans="1:14" ht="12">
      <c r="A118" s="33" t="s">
        <v>6</v>
      </c>
      <c r="B118" s="33"/>
      <c r="C118" s="10">
        <v>540469</v>
      </c>
      <c r="D118" s="15">
        <f>SUM(D11:D116)</f>
        <v>65001181</v>
      </c>
      <c r="E118" s="15"/>
      <c r="F118" s="15"/>
      <c r="N118" s="32">
        <f>SUM(N11:N112)</f>
        <v>80.54704173673208</v>
      </c>
    </row>
    <row r="119" spans="1:3" ht="12">
      <c r="A119" s="2"/>
      <c r="B119" s="2"/>
      <c r="C119" s="2"/>
    </row>
    <row r="120" spans="1:13" ht="12">
      <c r="A120" s="4"/>
      <c r="B120" s="4"/>
      <c r="C120" s="4"/>
      <c r="D120" s="4"/>
      <c r="E120" s="4"/>
      <c r="F120" s="23" t="s">
        <v>223</v>
      </c>
      <c r="G120" s="4"/>
      <c r="H120" s="4"/>
      <c r="I120" s="4"/>
      <c r="M120" s="4"/>
    </row>
    <row r="121" spans="1:13" ht="12">
      <c r="A121" s="4" t="s">
        <v>208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">
      <c r="A122" s="11" t="s">
        <v>100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2" ht="12">
      <c r="A123" s="12"/>
      <c r="B123" s="9"/>
      <c r="C123" s="9"/>
      <c r="J123" s="4"/>
      <c r="K123" s="4"/>
      <c r="L123" s="4"/>
    </row>
    <row r="124" spans="2:5" ht="12">
      <c r="B124" s="9"/>
      <c r="C124" s="9"/>
      <c r="E124" s="28"/>
    </row>
    <row r="125" spans="2:3" ht="12">
      <c r="B125" s="9"/>
      <c r="C125" s="9"/>
    </row>
    <row r="126" spans="2:3" ht="12">
      <c r="B126" s="9"/>
      <c r="C126" s="9"/>
    </row>
  </sheetData>
  <sheetProtection/>
  <mergeCells count="1">
    <mergeCell ref="A118:B118"/>
  </mergeCells>
  <printOptions horizontalCentered="1"/>
  <pageMargins left="0.5905511811023623" right="0.5905511811023623" top="0.984251968503937" bottom="0.984251968503937" header="0.5118110236220472" footer="0.5118110236220472"/>
  <pageSetup fitToHeight="2" fitToWidth="1" horizontalDpi="600" verticalDpi="600" orientation="portrait" paperSize="9" scale="83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2.140625" style="34" customWidth="1"/>
    <col min="2" max="2" width="10.57421875" style="34" bestFit="1" customWidth="1"/>
    <col min="3" max="3" width="15.140625" style="34" bestFit="1" customWidth="1"/>
    <col min="4" max="4" width="10.28125" style="34" customWidth="1"/>
    <col min="5" max="5" width="14.57421875" style="34" customWidth="1"/>
    <col min="6" max="6" width="23.421875" style="34" bestFit="1" customWidth="1"/>
    <col min="7" max="7" width="7.140625" style="34" bestFit="1" customWidth="1"/>
    <col min="8" max="8" width="8.00390625" style="34" bestFit="1" customWidth="1"/>
    <col min="9" max="9" width="8.140625" style="34" bestFit="1" customWidth="1"/>
    <col min="10" max="10" width="10.7109375" style="34" customWidth="1"/>
    <col min="11" max="11" width="7.57421875" style="34" bestFit="1" customWidth="1"/>
    <col min="12" max="12" width="9.28125" style="34" bestFit="1" customWidth="1"/>
    <col min="13" max="13" width="9.00390625" style="34" bestFit="1" customWidth="1"/>
    <col min="14" max="14" width="28.00390625" style="34" customWidth="1"/>
    <col min="15" max="16384" width="11.421875" style="34" customWidth="1"/>
  </cols>
  <sheetData>
    <row r="1" ht="15" customHeight="1">
      <c r="A1" s="34" t="s">
        <v>210</v>
      </c>
    </row>
    <row r="2" spans="1:6" ht="12">
      <c r="A2" s="34" t="s">
        <v>101</v>
      </c>
      <c r="F2" s="35" t="s">
        <v>227</v>
      </c>
    </row>
    <row r="3" spans="1:13" ht="1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3" ht="12">
      <c r="A4" s="37"/>
      <c r="B4" s="37"/>
      <c r="C4" s="37"/>
    </row>
    <row r="5" spans="1:12" ht="12">
      <c r="A5" s="38" t="s">
        <v>0</v>
      </c>
      <c r="B5" s="38" t="s">
        <v>99</v>
      </c>
      <c r="C5" s="38" t="s">
        <v>211</v>
      </c>
      <c r="D5" s="38" t="s">
        <v>215</v>
      </c>
      <c r="F5" s="39" t="s">
        <v>216</v>
      </c>
      <c r="H5" s="40" t="s">
        <v>217</v>
      </c>
      <c r="J5" s="34" t="s">
        <v>218</v>
      </c>
      <c r="L5" s="34" t="s">
        <v>219</v>
      </c>
    </row>
    <row r="6" spans="1:12" ht="12">
      <c r="A6" s="38" t="s">
        <v>1</v>
      </c>
      <c r="B6" s="38" t="s">
        <v>2</v>
      </c>
      <c r="C6" s="38"/>
      <c r="D6" s="34" t="s">
        <v>212</v>
      </c>
      <c r="J6" s="34" t="s">
        <v>228</v>
      </c>
      <c r="L6" s="34" t="s">
        <v>220</v>
      </c>
    </row>
    <row r="7" spans="1:12" ht="12">
      <c r="A7" s="38" t="s">
        <v>3</v>
      </c>
      <c r="B7" s="38" t="s">
        <v>4</v>
      </c>
      <c r="C7" s="38"/>
      <c r="D7" s="34" t="s">
        <v>213</v>
      </c>
      <c r="J7" s="34" t="s">
        <v>213</v>
      </c>
      <c r="L7" s="34" t="s">
        <v>221</v>
      </c>
    </row>
    <row r="8" spans="1:4" ht="12">
      <c r="A8" s="38" t="s">
        <v>98</v>
      </c>
      <c r="B8" s="38" t="s">
        <v>5</v>
      </c>
      <c r="C8" s="38"/>
      <c r="D8" s="34" t="s">
        <v>214</v>
      </c>
    </row>
    <row r="9" spans="1:3" ht="12">
      <c r="A9" s="41"/>
      <c r="B9" s="42"/>
      <c r="C9" s="42"/>
    </row>
    <row r="10" spans="1:14" ht="12">
      <c r="A10" s="43"/>
      <c r="B10" s="43"/>
      <c r="C10" s="43"/>
      <c r="N10" s="44"/>
    </row>
    <row r="11" spans="1:14" ht="12">
      <c r="A11" s="43" t="s">
        <v>102</v>
      </c>
      <c r="B11" s="43">
        <v>0</v>
      </c>
      <c r="C11" s="45">
        <v>1359</v>
      </c>
      <c r="D11" s="46">
        <v>423135</v>
      </c>
      <c r="F11" s="47">
        <f>C11/D11</f>
        <v>0.00321174093374455</v>
      </c>
      <c r="H11" s="48">
        <f>1-F11</f>
        <v>0.9967882590662555</v>
      </c>
      <c r="J11" s="49">
        <v>1</v>
      </c>
      <c r="L11" s="48">
        <f>F11</f>
        <v>0.00321174093374455</v>
      </c>
      <c r="N11" s="34">
        <f aca="true" t="shared" si="0" ref="N11:N74">B11*L11</f>
        <v>0</v>
      </c>
    </row>
    <row r="12" spans="1:14" ht="12">
      <c r="A12" s="43" t="s">
        <v>103</v>
      </c>
      <c r="B12" s="43">
        <v>1</v>
      </c>
      <c r="C12" s="45">
        <v>246</v>
      </c>
      <c r="D12" s="46">
        <v>417627</v>
      </c>
      <c r="F12" s="47">
        <f aca="true" t="shared" si="1" ref="F12:F75">C12/D12</f>
        <v>0.0005890423751337917</v>
      </c>
      <c r="H12" s="48">
        <f aca="true" t="shared" si="2" ref="H12:H75">1-F12</f>
        <v>0.9994109576248662</v>
      </c>
      <c r="J12" s="48">
        <v>0.997</v>
      </c>
      <c r="L12" s="50">
        <f aca="true" t="shared" si="3" ref="L12:L75">J12*F12</f>
        <v>0.0005872752480083903</v>
      </c>
      <c r="N12" s="34">
        <f t="shared" si="0"/>
        <v>0.0005872752480083903</v>
      </c>
    </row>
    <row r="13" spans="1:14" ht="12">
      <c r="A13" s="43" t="s">
        <v>104</v>
      </c>
      <c r="B13" s="43">
        <v>2</v>
      </c>
      <c r="C13" s="45">
        <v>95</v>
      </c>
      <c r="D13" s="46">
        <v>406183</v>
      </c>
      <c r="F13" s="47">
        <f t="shared" si="1"/>
        <v>0.00023388472683494877</v>
      </c>
      <c r="H13" s="48">
        <f t="shared" si="2"/>
        <v>0.9997661152731651</v>
      </c>
      <c r="J13" s="48">
        <f aca="true" t="shared" si="4" ref="J13:J76">J12*H12</f>
        <v>0.9964127247519916</v>
      </c>
      <c r="L13" s="50">
        <f t="shared" si="3"/>
        <v>0.00023304571794348654</v>
      </c>
      <c r="N13" s="34">
        <f t="shared" si="0"/>
        <v>0.0004660914358869731</v>
      </c>
    </row>
    <row r="14" spans="1:14" ht="12">
      <c r="A14" s="43" t="s">
        <v>105</v>
      </c>
      <c r="B14" s="43">
        <v>3</v>
      </c>
      <c r="C14" s="45">
        <v>69</v>
      </c>
      <c r="D14" s="46">
        <v>405210</v>
      </c>
      <c r="F14" s="47">
        <f t="shared" si="1"/>
        <v>0.00017028207596061302</v>
      </c>
      <c r="H14" s="48">
        <f t="shared" si="2"/>
        <v>0.9998297179240394</v>
      </c>
      <c r="J14" s="48">
        <f t="shared" si="4"/>
        <v>0.9961796790340481</v>
      </c>
      <c r="L14" s="50">
        <f t="shared" si="3"/>
        <v>0.00016963154377569489</v>
      </c>
      <c r="N14" s="34">
        <f t="shared" si="0"/>
        <v>0.0005088946313270847</v>
      </c>
    </row>
    <row r="15" spans="1:14" ht="12">
      <c r="A15" s="43" t="s">
        <v>106</v>
      </c>
      <c r="B15" s="43">
        <v>4</v>
      </c>
      <c r="C15" s="45">
        <v>52</v>
      </c>
      <c r="D15" s="46">
        <v>413781</v>
      </c>
      <c r="F15" s="47">
        <f t="shared" si="1"/>
        <v>0.0001256703425241855</v>
      </c>
      <c r="H15" s="48">
        <f t="shared" si="2"/>
        <v>0.9998743296574758</v>
      </c>
      <c r="J15" s="48">
        <f t="shared" si="4"/>
        <v>0.9960100474902724</v>
      </c>
      <c r="L15" s="50">
        <f t="shared" si="3"/>
        <v>0.00012516892382563282</v>
      </c>
      <c r="N15" s="34">
        <f t="shared" si="0"/>
        <v>0.0005006756953025313</v>
      </c>
    </row>
    <row r="16" spans="1:14" ht="12">
      <c r="A16" s="43" t="s">
        <v>107</v>
      </c>
      <c r="B16" s="43">
        <v>5</v>
      </c>
      <c r="C16" s="45">
        <v>43</v>
      </c>
      <c r="D16" s="46">
        <v>406296</v>
      </c>
      <c r="F16" s="47">
        <f>C16/D16</f>
        <v>0.00010583417016165554</v>
      </c>
      <c r="H16" s="48">
        <f t="shared" si="2"/>
        <v>0.9998941658298384</v>
      </c>
      <c r="J16" s="48">
        <f t="shared" si="4"/>
        <v>0.9958848785664468</v>
      </c>
      <c r="L16" s="50">
        <f t="shared" si="3"/>
        <v>0.00010539864969962099</v>
      </c>
      <c r="N16" s="34">
        <f t="shared" si="0"/>
        <v>0.0005269932484981049</v>
      </c>
    </row>
    <row r="17" spans="1:14" ht="12">
      <c r="A17" s="43" t="s">
        <v>108</v>
      </c>
      <c r="B17" s="43">
        <v>6</v>
      </c>
      <c r="C17" s="45">
        <v>46</v>
      </c>
      <c r="D17" s="46">
        <v>405496</v>
      </c>
      <c r="F17" s="47">
        <f t="shared" si="1"/>
        <v>0.00011344131631384773</v>
      </c>
      <c r="H17" s="48">
        <f t="shared" si="2"/>
        <v>0.9998865586836861</v>
      </c>
      <c r="J17" s="48">
        <f t="shared" si="4"/>
        <v>0.9957794799167472</v>
      </c>
      <c r="L17" s="50">
        <f t="shared" si="3"/>
        <v>0.0001129625349600745</v>
      </c>
      <c r="N17" s="34">
        <f t="shared" si="0"/>
        <v>0.000677775209760447</v>
      </c>
    </row>
    <row r="18" spans="1:14" ht="12">
      <c r="A18" s="43" t="s">
        <v>109</v>
      </c>
      <c r="B18" s="43">
        <v>7</v>
      </c>
      <c r="C18" s="45">
        <v>43</v>
      </c>
      <c r="D18" s="46">
        <v>404867</v>
      </c>
      <c r="F18" s="47">
        <f t="shared" si="1"/>
        <v>0.00010620771759614887</v>
      </c>
      <c r="H18" s="48">
        <f t="shared" si="2"/>
        <v>0.9998937922824038</v>
      </c>
      <c r="J18" s="48">
        <f t="shared" si="4"/>
        <v>0.9956665173817871</v>
      </c>
      <c r="L18" s="50">
        <f t="shared" si="3"/>
        <v>0.00010574746829802589</v>
      </c>
      <c r="N18" s="34">
        <f t="shared" si="0"/>
        <v>0.0007402322780861812</v>
      </c>
    </row>
    <row r="19" spans="1:14" ht="12">
      <c r="A19" s="43" t="s">
        <v>110</v>
      </c>
      <c r="B19" s="43">
        <v>8</v>
      </c>
      <c r="C19" s="45">
        <v>30</v>
      </c>
      <c r="D19" s="46">
        <v>411429</v>
      </c>
      <c r="F19" s="47">
        <f t="shared" si="1"/>
        <v>7.291659071188467E-05</v>
      </c>
      <c r="H19" s="48">
        <f t="shared" si="2"/>
        <v>0.9999270834092882</v>
      </c>
      <c r="J19" s="48">
        <f t="shared" si="4"/>
        <v>0.9955607699134891</v>
      </c>
      <c r="L19" s="50">
        <f t="shared" si="3"/>
        <v>7.259289718859067E-05</v>
      </c>
      <c r="N19" s="34">
        <f t="shared" si="0"/>
        <v>0.0005807431775087254</v>
      </c>
    </row>
    <row r="20" spans="1:14" ht="12">
      <c r="A20" s="43" t="s">
        <v>111</v>
      </c>
      <c r="B20" s="43">
        <v>9</v>
      </c>
      <c r="C20" s="45">
        <v>35</v>
      </c>
      <c r="D20" s="46">
        <v>416839</v>
      </c>
      <c r="F20" s="47">
        <f t="shared" si="1"/>
        <v>8.396527196351589E-05</v>
      </c>
      <c r="H20" s="48">
        <f t="shared" si="2"/>
        <v>0.9999160347280365</v>
      </c>
      <c r="J20" s="48">
        <f t="shared" si="4"/>
        <v>0.9954881770163005</v>
      </c>
      <c r="L20" s="50">
        <f t="shared" si="3"/>
        <v>8.358643551963832E-05</v>
      </c>
      <c r="N20" s="34">
        <f t="shared" si="0"/>
        <v>0.0007522779196767449</v>
      </c>
    </row>
    <row r="21" spans="1:14" ht="12">
      <c r="A21" s="43" t="s">
        <v>112</v>
      </c>
      <c r="B21" s="43">
        <v>10</v>
      </c>
      <c r="C21" s="45">
        <v>34</v>
      </c>
      <c r="D21" s="46">
        <v>427165</v>
      </c>
      <c r="F21" s="47">
        <f t="shared" si="1"/>
        <v>7.959453606920042E-05</v>
      </c>
      <c r="H21" s="48">
        <f t="shared" si="2"/>
        <v>0.9999204054639308</v>
      </c>
      <c r="J21" s="48">
        <f t="shared" si="4"/>
        <v>0.9954045905807809</v>
      </c>
      <c r="L21" s="50">
        <f t="shared" si="3"/>
        <v>7.922876658842964E-05</v>
      </c>
      <c r="N21" s="34">
        <f t="shared" si="0"/>
        <v>0.0007922876658842964</v>
      </c>
    </row>
    <row r="22" spans="1:14" ht="12">
      <c r="A22" s="43" t="s">
        <v>113</v>
      </c>
      <c r="B22" s="43">
        <v>11</v>
      </c>
      <c r="C22" s="45">
        <v>42</v>
      </c>
      <c r="D22" s="46">
        <v>410855</v>
      </c>
      <c r="F22" s="47">
        <f t="shared" si="1"/>
        <v>0.00010222584610142264</v>
      </c>
      <c r="H22" s="48">
        <f t="shared" si="2"/>
        <v>0.9998977741538986</v>
      </c>
      <c r="J22" s="48">
        <f t="shared" si="4"/>
        <v>0.9953253618141925</v>
      </c>
      <c r="L22" s="50">
        <f t="shared" si="3"/>
        <v>0.00010174797725766046</v>
      </c>
      <c r="N22" s="34">
        <f t="shared" si="0"/>
        <v>0.001119227749834265</v>
      </c>
    </row>
    <row r="23" spans="1:14" ht="12">
      <c r="A23" s="43" t="s">
        <v>114</v>
      </c>
      <c r="B23" s="43" t="s">
        <v>7</v>
      </c>
      <c r="C23" s="45">
        <v>37</v>
      </c>
      <c r="D23" s="46">
        <v>408136</v>
      </c>
      <c r="F23" s="47">
        <f t="shared" si="1"/>
        <v>9.065605582452908E-05</v>
      </c>
      <c r="H23" s="48">
        <f t="shared" si="2"/>
        <v>0.9999093439441755</v>
      </c>
      <c r="J23" s="48">
        <f t="shared" si="4"/>
        <v>0.9952236138369348</v>
      </c>
      <c r="L23" s="50">
        <f t="shared" si="3"/>
        <v>9.022304749389073E-05</v>
      </c>
      <c r="N23" s="34">
        <f t="shared" si="0"/>
        <v>0.0010826765699266888</v>
      </c>
    </row>
    <row r="24" spans="1:14" ht="12">
      <c r="A24" s="43" t="s">
        <v>115</v>
      </c>
      <c r="B24" s="43" t="s">
        <v>8</v>
      </c>
      <c r="C24" s="45">
        <v>42</v>
      </c>
      <c r="D24" s="46">
        <v>403124</v>
      </c>
      <c r="F24" s="47">
        <f t="shared" si="1"/>
        <v>0.00010418630495827587</v>
      </c>
      <c r="H24" s="48">
        <f t="shared" si="2"/>
        <v>0.9998958136950418</v>
      </c>
      <c r="J24" s="48">
        <f t="shared" si="4"/>
        <v>0.995133390789441</v>
      </c>
      <c r="L24" s="50">
        <f t="shared" si="3"/>
        <v>0.0001036792709269518</v>
      </c>
      <c r="N24" s="34">
        <f t="shared" si="0"/>
        <v>0.0013478305220503736</v>
      </c>
    </row>
    <row r="25" spans="1:14" ht="12">
      <c r="A25" s="43" t="s">
        <v>116</v>
      </c>
      <c r="B25" s="43" t="s">
        <v>9</v>
      </c>
      <c r="C25" s="45">
        <v>38</v>
      </c>
      <c r="D25" s="46">
        <v>406856</v>
      </c>
      <c r="F25" s="47">
        <f t="shared" si="1"/>
        <v>9.339913876162573E-05</v>
      </c>
      <c r="H25" s="48">
        <f t="shared" si="2"/>
        <v>0.9999066008612384</v>
      </c>
      <c r="J25" s="48">
        <f t="shared" si="4"/>
        <v>0.995029711518514</v>
      </c>
      <c r="L25" s="50">
        <f t="shared" si="3"/>
        <v>9.293491809805811E-05</v>
      </c>
      <c r="N25" s="34">
        <f t="shared" si="0"/>
        <v>0.0013010888533728135</v>
      </c>
    </row>
    <row r="26" spans="1:14" ht="12">
      <c r="A26" s="43" t="s">
        <v>117</v>
      </c>
      <c r="B26" s="43" t="s">
        <v>10</v>
      </c>
      <c r="C26" s="45">
        <v>92</v>
      </c>
      <c r="D26" s="46">
        <v>403447</v>
      </c>
      <c r="F26" s="47">
        <f t="shared" si="1"/>
        <v>0.00022803490917022557</v>
      </c>
      <c r="H26" s="48">
        <f t="shared" si="2"/>
        <v>0.9997719650908298</v>
      </c>
      <c r="J26" s="48">
        <f t="shared" si="4"/>
        <v>0.994936776600416</v>
      </c>
      <c r="L26" s="50">
        <f t="shared" si="3"/>
        <v>0.00022688031748219288</v>
      </c>
      <c r="N26" s="34">
        <f t="shared" si="0"/>
        <v>0.003403204762232893</v>
      </c>
    </row>
    <row r="27" spans="1:14" ht="12">
      <c r="A27" s="43" t="s">
        <v>118</v>
      </c>
      <c r="B27" s="43" t="s">
        <v>11</v>
      </c>
      <c r="C27" s="45">
        <v>103</v>
      </c>
      <c r="D27" s="46">
        <v>393170</v>
      </c>
      <c r="F27" s="47">
        <f t="shared" si="1"/>
        <v>0.00026197319225780194</v>
      </c>
      <c r="H27" s="48">
        <f t="shared" si="2"/>
        <v>0.9997380268077422</v>
      </c>
      <c r="J27" s="48">
        <f t="shared" si="4"/>
        <v>0.9947098962829338</v>
      </c>
      <c r="L27" s="50">
        <f t="shared" si="3"/>
        <v>0.0002605873268996673</v>
      </c>
      <c r="N27" s="34">
        <f t="shared" si="0"/>
        <v>0.0041693972303946765</v>
      </c>
    </row>
    <row r="28" spans="1:14" ht="12">
      <c r="A28" s="43" t="s">
        <v>119</v>
      </c>
      <c r="B28" s="43" t="s">
        <v>12</v>
      </c>
      <c r="C28" s="45">
        <v>176</v>
      </c>
      <c r="D28" s="46">
        <v>392601</v>
      </c>
      <c r="F28" s="47">
        <f t="shared" si="1"/>
        <v>0.0004482922865708442</v>
      </c>
      <c r="H28" s="48">
        <f t="shared" si="2"/>
        <v>0.9995517077134292</v>
      </c>
      <c r="J28" s="48">
        <f t="shared" si="4"/>
        <v>0.9944493089560341</v>
      </c>
      <c r="L28" s="50">
        <f t="shared" si="3"/>
        <v>0.0004458039545906964</v>
      </c>
      <c r="N28" s="34">
        <f t="shared" si="0"/>
        <v>0.007578667228041839</v>
      </c>
    </row>
    <row r="29" spans="1:14" ht="12">
      <c r="A29" s="43" t="s">
        <v>120</v>
      </c>
      <c r="B29" s="43" t="s">
        <v>13</v>
      </c>
      <c r="C29" s="45">
        <v>168</v>
      </c>
      <c r="D29" s="46">
        <v>414045</v>
      </c>
      <c r="F29" s="47">
        <f t="shared" si="1"/>
        <v>0.00040575299786255116</v>
      </c>
      <c r="H29" s="48">
        <f t="shared" si="2"/>
        <v>0.9995942470021375</v>
      </c>
      <c r="J29" s="48">
        <f t="shared" si="4"/>
        <v>0.9940035050014434</v>
      </c>
      <c r="L29" s="50">
        <f t="shared" si="3"/>
        <v>0.000403319902040219</v>
      </c>
      <c r="N29" s="34">
        <f t="shared" si="0"/>
        <v>0.007259758236723942</v>
      </c>
    </row>
    <row r="30" spans="1:14" ht="12">
      <c r="A30" s="43" t="s">
        <v>121</v>
      </c>
      <c r="B30" s="43" t="s">
        <v>14</v>
      </c>
      <c r="C30" s="45">
        <v>242</v>
      </c>
      <c r="D30" s="46">
        <v>417933</v>
      </c>
      <c r="F30" s="47">
        <f t="shared" si="1"/>
        <v>0.0005790401810816567</v>
      </c>
      <c r="H30" s="48">
        <f t="shared" si="2"/>
        <v>0.9994209598189183</v>
      </c>
      <c r="J30" s="48">
        <f t="shared" si="4"/>
        <v>0.9936001850994033</v>
      </c>
      <c r="L30" s="50">
        <f t="shared" si="3"/>
        <v>0.000575334431102726</v>
      </c>
      <c r="N30" s="34">
        <f t="shared" si="0"/>
        <v>0.010931354190951795</v>
      </c>
    </row>
    <row r="31" spans="1:14" ht="12">
      <c r="A31" s="43" t="s">
        <v>122</v>
      </c>
      <c r="B31" s="43" t="s">
        <v>15</v>
      </c>
      <c r="C31" s="45">
        <v>259</v>
      </c>
      <c r="D31" s="46">
        <v>421488</v>
      </c>
      <c r="F31" s="47">
        <f t="shared" si="1"/>
        <v>0.0006144896177352618</v>
      </c>
      <c r="H31" s="48">
        <f t="shared" si="2"/>
        <v>0.9993855103822648</v>
      </c>
      <c r="J31" s="48">
        <f t="shared" si="4"/>
        <v>0.9930248506683005</v>
      </c>
      <c r="L31" s="50">
        <f t="shared" si="3"/>
        <v>0.0006102034608887794</v>
      </c>
      <c r="N31" s="34">
        <f t="shared" si="0"/>
        <v>0.012204069217775589</v>
      </c>
    </row>
    <row r="32" spans="1:14" ht="12">
      <c r="A32" s="43" t="s">
        <v>123</v>
      </c>
      <c r="B32" s="43" t="s">
        <v>16</v>
      </c>
      <c r="C32" s="45">
        <v>249</v>
      </c>
      <c r="D32" s="46">
        <v>417302</v>
      </c>
      <c r="F32" s="47">
        <f t="shared" si="1"/>
        <v>0.0005966901668336121</v>
      </c>
      <c r="H32" s="48">
        <f t="shared" si="2"/>
        <v>0.9994033098331664</v>
      </c>
      <c r="J32" s="48">
        <f t="shared" si="4"/>
        <v>0.9924146472074117</v>
      </c>
      <c r="L32" s="50">
        <f t="shared" si="3"/>
        <v>0.0005921640614103108</v>
      </c>
      <c r="N32" s="34">
        <f t="shared" si="0"/>
        <v>0.012435445289616527</v>
      </c>
    </row>
    <row r="33" spans="1:14" ht="12">
      <c r="A33" s="43" t="s">
        <v>124</v>
      </c>
      <c r="B33" s="43" t="s">
        <v>17</v>
      </c>
      <c r="C33" s="45">
        <v>289</v>
      </c>
      <c r="D33" s="46">
        <v>416300</v>
      </c>
      <c r="F33" s="47">
        <f t="shared" si="1"/>
        <v>0.0006942109055969253</v>
      </c>
      <c r="H33" s="48">
        <f t="shared" si="2"/>
        <v>0.999305789094403</v>
      </c>
      <c r="J33" s="48">
        <f t="shared" si="4"/>
        <v>0.9918224831460014</v>
      </c>
      <c r="L33" s="50">
        <f t="shared" si="3"/>
        <v>0.0006885339842161767</v>
      </c>
      <c r="N33" s="34">
        <f t="shared" si="0"/>
        <v>0.015147747652755887</v>
      </c>
    </row>
    <row r="34" spans="1:14" ht="12">
      <c r="A34" s="43" t="s">
        <v>125</v>
      </c>
      <c r="B34" s="43" t="s">
        <v>18</v>
      </c>
      <c r="C34" s="45">
        <v>288</v>
      </c>
      <c r="D34" s="46">
        <v>405838</v>
      </c>
      <c r="F34" s="47">
        <f t="shared" si="1"/>
        <v>0.0007096427638614422</v>
      </c>
      <c r="H34" s="48">
        <f t="shared" si="2"/>
        <v>0.9992903572361386</v>
      </c>
      <c r="J34" s="48">
        <f t="shared" si="4"/>
        <v>0.9911339491617852</v>
      </c>
      <c r="L34" s="50">
        <f t="shared" si="3"/>
        <v>0.0007033510350400754</v>
      </c>
      <c r="N34" s="34">
        <f t="shared" si="0"/>
        <v>0.016177073805921736</v>
      </c>
    </row>
    <row r="35" spans="1:14" ht="12">
      <c r="A35" s="43" t="s">
        <v>126</v>
      </c>
      <c r="B35" s="43" t="s">
        <v>19</v>
      </c>
      <c r="C35" s="45">
        <v>318</v>
      </c>
      <c r="D35" s="46">
        <v>403476</v>
      </c>
      <c r="F35" s="47">
        <f t="shared" si="1"/>
        <v>0.0007881509680873212</v>
      </c>
      <c r="H35" s="48">
        <f t="shared" si="2"/>
        <v>0.9992118490319126</v>
      </c>
      <c r="J35" s="48">
        <f t="shared" si="4"/>
        <v>0.9904305981267452</v>
      </c>
      <c r="L35" s="50">
        <f t="shared" si="3"/>
        <v>0.0007806088347368988</v>
      </c>
      <c r="N35" s="34">
        <f t="shared" si="0"/>
        <v>0.01873461203368557</v>
      </c>
    </row>
    <row r="36" spans="1:14" ht="12">
      <c r="A36" s="43" t="s">
        <v>127</v>
      </c>
      <c r="B36" s="43" t="s">
        <v>20</v>
      </c>
      <c r="C36" s="45">
        <v>299</v>
      </c>
      <c r="D36" s="46">
        <v>396768</v>
      </c>
      <c r="F36" s="47">
        <f t="shared" si="1"/>
        <v>0.0007535889991128317</v>
      </c>
      <c r="H36" s="48">
        <f t="shared" si="2"/>
        <v>0.9992464110008872</v>
      </c>
      <c r="J36" s="48">
        <f t="shared" si="4"/>
        <v>0.9896499892920082</v>
      </c>
      <c r="L36" s="50">
        <f t="shared" si="3"/>
        <v>0.0007457893449025891</v>
      </c>
      <c r="N36" s="34">
        <f t="shared" si="0"/>
        <v>0.018644733622564726</v>
      </c>
    </row>
    <row r="37" spans="1:14" ht="12">
      <c r="A37" s="43" t="s">
        <v>128</v>
      </c>
      <c r="B37" s="43" t="s">
        <v>21</v>
      </c>
      <c r="C37" s="45">
        <v>282</v>
      </c>
      <c r="D37" s="46">
        <v>387345</v>
      </c>
      <c r="F37" s="47">
        <f t="shared" si="1"/>
        <v>0.0007280331487433683</v>
      </c>
      <c r="H37" s="48">
        <f t="shared" si="2"/>
        <v>0.9992719668512566</v>
      </c>
      <c r="J37" s="48">
        <f t="shared" si="4"/>
        <v>0.9889041999471057</v>
      </c>
      <c r="L37" s="50">
        <f t="shared" si="3"/>
        <v>0.0007199550384930329</v>
      </c>
      <c r="N37" s="34">
        <f t="shared" si="0"/>
        <v>0.018718831000818854</v>
      </c>
    </row>
    <row r="38" spans="1:14" ht="12">
      <c r="A38" s="43" t="s">
        <v>129</v>
      </c>
      <c r="B38" s="43" t="s">
        <v>22</v>
      </c>
      <c r="C38" s="45">
        <v>300</v>
      </c>
      <c r="D38" s="46">
        <v>380820</v>
      </c>
      <c r="F38" s="47">
        <f t="shared" si="1"/>
        <v>0.000787773751378604</v>
      </c>
      <c r="H38" s="48">
        <f t="shared" si="2"/>
        <v>0.9992122262486214</v>
      </c>
      <c r="J38" s="48">
        <f t="shared" si="4"/>
        <v>0.9881842449086127</v>
      </c>
      <c r="L38" s="50">
        <f t="shared" si="3"/>
        <v>0.000778465609664891</v>
      </c>
      <c r="N38" s="34">
        <f t="shared" si="0"/>
        <v>0.021018571460952058</v>
      </c>
    </row>
    <row r="39" spans="1:14" ht="12">
      <c r="A39" s="43" t="s">
        <v>130</v>
      </c>
      <c r="B39" s="43" t="s">
        <v>23</v>
      </c>
      <c r="C39" s="45">
        <v>354</v>
      </c>
      <c r="D39" s="46">
        <v>403999</v>
      </c>
      <c r="F39" s="47">
        <f t="shared" si="1"/>
        <v>0.0008762397926727542</v>
      </c>
      <c r="H39" s="48">
        <f t="shared" si="2"/>
        <v>0.9991237602073273</v>
      </c>
      <c r="J39" s="48">
        <f t="shared" si="4"/>
        <v>0.9874057792989478</v>
      </c>
      <c r="L39" s="50">
        <f t="shared" si="3"/>
        <v>0.0008652042353367893</v>
      </c>
      <c r="N39" s="34">
        <f t="shared" si="0"/>
        <v>0.0242257185894301</v>
      </c>
    </row>
    <row r="40" spans="1:14" ht="12">
      <c r="A40" s="43" t="s">
        <v>131</v>
      </c>
      <c r="B40" s="43" t="s">
        <v>24</v>
      </c>
      <c r="C40" s="45">
        <v>355</v>
      </c>
      <c r="D40" s="46">
        <v>407527</v>
      </c>
      <c r="F40" s="47">
        <f t="shared" si="1"/>
        <v>0.000871107926591367</v>
      </c>
      <c r="H40" s="48">
        <f t="shared" si="2"/>
        <v>0.9991288920734086</v>
      </c>
      <c r="J40" s="48">
        <f t="shared" si="4"/>
        <v>0.986540575063611</v>
      </c>
      <c r="L40" s="50">
        <f t="shared" si="3"/>
        <v>0.0008593833148419171</v>
      </c>
      <c r="N40" s="34">
        <f t="shared" si="0"/>
        <v>0.024922116130415596</v>
      </c>
    </row>
    <row r="41" spans="1:14" ht="12">
      <c r="A41" s="43" t="s">
        <v>132</v>
      </c>
      <c r="B41" s="43" t="s">
        <v>25</v>
      </c>
      <c r="C41" s="45">
        <v>361</v>
      </c>
      <c r="D41" s="46">
        <v>413786</v>
      </c>
      <c r="F41" s="47">
        <f t="shared" si="1"/>
        <v>0.0008724316434098786</v>
      </c>
      <c r="H41" s="48">
        <f t="shared" si="2"/>
        <v>0.9991275683565901</v>
      </c>
      <c r="J41" s="48">
        <f t="shared" si="4"/>
        <v>0.9856811917487691</v>
      </c>
      <c r="L41" s="50">
        <f t="shared" si="3"/>
        <v>0.0008599394619955863</v>
      </c>
      <c r="N41" s="34">
        <f t="shared" si="0"/>
        <v>0.02579818385986759</v>
      </c>
    </row>
    <row r="42" spans="1:14" ht="12">
      <c r="A42" s="43" t="s">
        <v>133</v>
      </c>
      <c r="B42" s="43" t="s">
        <v>26</v>
      </c>
      <c r="C42" s="45">
        <v>352</v>
      </c>
      <c r="D42" s="46">
        <v>393175</v>
      </c>
      <c r="F42" s="47">
        <f t="shared" si="1"/>
        <v>0.0008952756406180454</v>
      </c>
      <c r="H42" s="48">
        <f t="shared" si="2"/>
        <v>0.9991047243593819</v>
      </c>
      <c r="J42" s="48">
        <f t="shared" si="4"/>
        <v>0.9848212522867735</v>
      </c>
      <c r="L42" s="50">
        <f t="shared" si="3"/>
        <v>0.0008816864775353069</v>
      </c>
      <c r="N42" s="34">
        <f t="shared" si="0"/>
        <v>0.027332280803594514</v>
      </c>
    </row>
    <row r="43" spans="1:14" ht="12">
      <c r="A43" s="43" t="s">
        <v>134</v>
      </c>
      <c r="B43" s="43" t="s">
        <v>27</v>
      </c>
      <c r="C43" s="45">
        <v>352</v>
      </c>
      <c r="D43" s="46">
        <v>386499</v>
      </c>
      <c r="F43" s="47">
        <f t="shared" si="1"/>
        <v>0.0009107397431817418</v>
      </c>
      <c r="H43" s="48">
        <f t="shared" si="2"/>
        <v>0.9990892602568182</v>
      </c>
      <c r="J43" s="48">
        <f t="shared" si="4"/>
        <v>0.9839395658092381</v>
      </c>
      <c r="L43" s="50">
        <f t="shared" si="3"/>
        <v>0.00089611286747146</v>
      </c>
      <c r="N43" s="34">
        <f t="shared" si="0"/>
        <v>0.02867561175908672</v>
      </c>
    </row>
    <row r="44" spans="1:14" ht="12">
      <c r="A44" s="43" t="s">
        <v>135</v>
      </c>
      <c r="B44" s="43" t="s">
        <v>28</v>
      </c>
      <c r="C44" s="45">
        <v>394</v>
      </c>
      <c r="D44" s="46">
        <v>392817</v>
      </c>
      <c r="F44" s="47">
        <f t="shared" si="1"/>
        <v>0.0010030115804560394</v>
      </c>
      <c r="H44" s="48">
        <f t="shared" si="2"/>
        <v>0.998996988419544</v>
      </c>
      <c r="J44" s="48">
        <f t="shared" si="4"/>
        <v>0.9830434529417666</v>
      </c>
      <c r="L44" s="50">
        <f t="shared" si="3"/>
        <v>0.0009860039673920836</v>
      </c>
      <c r="N44" s="34">
        <f t="shared" si="0"/>
        <v>0.03253813092393876</v>
      </c>
    </row>
    <row r="45" spans="1:14" ht="12">
      <c r="A45" s="43" t="s">
        <v>136</v>
      </c>
      <c r="B45" s="43" t="s">
        <v>29</v>
      </c>
      <c r="C45" s="45">
        <v>389</v>
      </c>
      <c r="D45" s="46">
        <v>384205</v>
      </c>
      <c r="F45" s="47">
        <f t="shared" si="1"/>
        <v>0.0010124803164977031</v>
      </c>
      <c r="H45" s="48">
        <f t="shared" si="2"/>
        <v>0.9989875196835023</v>
      </c>
      <c r="J45" s="48">
        <f t="shared" si="4"/>
        <v>0.9820574489743746</v>
      </c>
      <c r="L45" s="50">
        <f t="shared" si="3"/>
        <v>0.0009943138367565017</v>
      </c>
      <c r="N45" s="34">
        <f t="shared" si="0"/>
        <v>0.033806670449721056</v>
      </c>
    </row>
    <row r="46" spans="1:14" ht="12">
      <c r="A46" s="43" t="s">
        <v>137</v>
      </c>
      <c r="B46" s="43" t="s">
        <v>30</v>
      </c>
      <c r="C46" s="45">
        <v>448</v>
      </c>
      <c r="D46" s="46">
        <v>396984</v>
      </c>
      <c r="F46" s="47">
        <f t="shared" si="1"/>
        <v>0.0011285089575398504</v>
      </c>
      <c r="H46" s="48">
        <f t="shared" si="2"/>
        <v>0.9988714910424602</v>
      </c>
      <c r="J46" s="48">
        <f t="shared" si="4"/>
        <v>0.9810631351376181</v>
      </c>
      <c r="L46" s="50">
        <f t="shared" si="3"/>
        <v>0.0011071385359149308</v>
      </c>
      <c r="N46" s="34">
        <f t="shared" si="0"/>
        <v>0.03874984875702258</v>
      </c>
    </row>
    <row r="47" spans="1:14" ht="12">
      <c r="A47" s="43" t="s">
        <v>138</v>
      </c>
      <c r="B47" s="43" t="s">
        <v>31</v>
      </c>
      <c r="C47" s="45">
        <v>528</v>
      </c>
      <c r="D47" s="46">
        <v>420467</v>
      </c>
      <c r="F47" s="47">
        <f t="shared" si="1"/>
        <v>0.001255746586533545</v>
      </c>
      <c r="H47" s="48">
        <f t="shared" si="2"/>
        <v>0.9987442534134665</v>
      </c>
      <c r="J47" s="48">
        <f t="shared" si="4"/>
        <v>0.9799559966017032</v>
      </c>
      <c r="L47" s="50">
        <f t="shared" si="3"/>
        <v>0.0012305763976856669</v>
      </c>
      <c r="N47" s="34">
        <f t="shared" si="0"/>
        <v>0.044300750316684005</v>
      </c>
    </row>
    <row r="48" spans="1:14" ht="12">
      <c r="A48" s="43" t="s">
        <v>139</v>
      </c>
      <c r="B48" s="43" t="s">
        <v>32</v>
      </c>
      <c r="C48" s="45">
        <v>560</v>
      </c>
      <c r="D48" s="46">
        <v>445246</v>
      </c>
      <c r="F48" s="47">
        <f t="shared" si="1"/>
        <v>0.0012577316809134725</v>
      </c>
      <c r="H48" s="48">
        <f t="shared" si="2"/>
        <v>0.9987422683190865</v>
      </c>
      <c r="J48" s="48">
        <f t="shared" si="4"/>
        <v>0.9787254202040175</v>
      </c>
      <c r="L48" s="50">
        <f t="shared" si="3"/>
        <v>0.0012309739679059438</v>
      </c>
      <c r="N48" s="34">
        <f t="shared" si="0"/>
        <v>0.04554603681251992</v>
      </c>
    </row>
    <row r="49" spans="1:14" ht="12">
      <c r="A49" s="43" t="s">
        <v>140</v>
      </c>
      <c r="B49" s="43" t="s">
        <v>33</v>
      </c>
      <c r="C49" s="45">
        <v>675</v>
      </c>
      <c r="D49" s="46">
        <v>458930</v>
      </c>
      <c r="F49" s="47">
        <f t="shared" si="1"/>
        <v>0.0014708125422177674</v>
      </c>
      <c r="H49" s="48">
        <f t="shared" si="2"/>
        <v>0.9985291874577822</v>
      </c>
      <c r="J49" s="48">
        <f t="shared" si="4"/>
        <v>0.9774944462361116</v>
      </c>
      <c r="L49" s="50">
        <f t="shared" si="3"/>
        <v>0.0014377110914722841</v>
      </c>
      <c r="N49" s="34">
        <f t="shared" si="0"/>
        <v>0.0546330214759468</v>
      </c>
    </row>
    <row r="50" spans="1:14" ht="12">
      <c r="A50" s="43" t="s">
        <v>141</v>
      </c>
      <c r="B50" s="43" t="s">
        <v>34</v>
      </c>
      <c r="C50" s="45">
        <v>674</v>
      </c>
      <c r="D50" s="46">
        <v>458811</v>
      </c>
      <c r="F50" s="47">
        <f t="shared" si="1"/>
        <v>0.0014690144743696207</v>
      </c>
      <c r="H50" s="48">
        <f t="shared" si="2"/>
        <v>0.9985309855256304</v>
      </c>
      <c r="J50" s="48">
        <f t="shared" si="4"/>
        <v>0.9760567351446393</v>
      </c>
      <c r="L50" s="50">
        <f t="shared" si="3"/>
        <v>0.0014338414717334305</v>
      </c>
      <c r="N50" s="34">
        <f t="shared" si="0"/>
        <v>0.05591981739760379</v>
      </c>
    </row>
    <row r="51" spans="1:14" ht="12">
      <c r="A51" s="43" t="s">
        <v>142</v>
      </c>
      <c r="B51" s="43" t="s">
        <v>35</v>
      </c>
      <c r="C51" s="45">
        <v>760</v>
      </c>
      <c r="D51" s="46">
        <v>449761</v>
      </c>
      <c r="F51" s="47">
        <f t="shared" si="1"/>
        <v>0.0016897863531964755</v>
      </c>
      <c r="H51" s="48">
        <f t="shared" si="2"/>
        <v>0.9983102136468035</v>
      </c>
      <c r="J51" s="48">
        <f t="shared" si="4"/>
        <v>0.9746228936729059</v>
      </c>
      <c r="L51" s="50">
        <f t="shared" si="3"/>
        <v>0.001646904465241336</v>
      </c>
      <c r="N51" s="34">
        <f t="shared" si="0"/>
        <v>0.06587617860965343</v>
      </c>
    </row>
    <row r="52" spans="1:14" ht="12">
      <c r="A52" s="43" t="s">
        <v>143</v>
      </c>
      <c r="B52" s="43" t="s">
        <v>36</v>
      </c>
      <c r="C52" s="45">
        <v>810</v>
      </c>
      <c r="D52" s="46">
        <v>442960</v>
      </c>
      <c r="F52" s="47">
        <f t="shared" si="1"/>
        <v>0.0018286075492143761</v>
      </c>
      <c r="H52" s="48">
        <f t="shared" si="2"/>
        <v>0.9981713924507857</v>
      </c>
      <c r="J52" s="48">
        <f t="shared" si="4"/>
        <v>0.9729759892076645</v>
      </c>
      <c r="L52" s="50">
        <f t="shared" si="3"/>
        <v>0.0017791912390694607</v>
      </c>
      <c r="N52" s="34">
        <f t="shared" si="0"/>
        <v>0.07294684080184789</v>
      </c>
    </row>
    <row r="53" spans="1:14" ht="12">
      <c r="A53" s="43" t="s">
        <v>144</v>
      </c>
      <c r="B53" s="43" t="s">
        <v>37</v>
      </c>
      <c r="C53" s="45">
        <v>863</v>
      </c>
      <c r="D53" s="46">
        <v>440609</v>
      </c>
      <c r="F53" s="47">
        <f t="shared" si="1"/>
        <v>0.001958652682991042</v>
      </c>
      <c r="H53" s="48">
        <f t="shared" si="2"/>
        <v>0.998041347317009</v>
      </c>
      <c r="J53" s="48">
        <f t="shared" si="4"/>
        <v>0.971196797968595</v>
      </c>
      <c r="L53" s="50">
        <f t="shared" si="3"/>
        <v>0.0019022372140534978</v>
      </c>
      <c r="N53" s="34">
        <f t="shared" si="0"/>
        <v>0.07989396299024691</v>
      </c>
    </row>
    <row r="54" spans="1:14" ht="12">
      <c r="A54" s="43" t="s">
        <v>145</v>
      </c>
      <c r="B54" s="43" t="s">
        <v>38</v>
      </c>
      <c r="C54" s="45">
        <v>915</v>
      </c>
      <c r="D54" s="46">
        <v>440103</v>
      </c>
      <c r="F54" s="47">
        <f t="shared" si="1"/>
        <v>0.0020790587657889175</v>
      </c>
      <c r="H54" s="48">
        <f t="shared" si="2"/>
        <v>0.997920941234211</v>
      </c>
      <c r="J54" s="48">
        <f t="shared" si="4"/>
        <v>0.9692945607545416</v>
      </c>
      <c r="L54" s="50">
        <f t="shared" si="3"/>
        <v>0.002015220353168248</v>
      </c>
      <c r="N54" s="34">
        <f t="shared" si="0"/>
        <v>0.08665447518623466</v>
      </c>
    </row>
    <row r="55" spans="1:14" ht="12">
      <c r="A55" s="43" t="s">
        <v>146</v>
      </c>
      <c r="B55" s="43" t="s">
        <v>39</v>
      </c>
      <c r="C55" s="45">
        <v>1085</v>
      </c>
      <c r="D55" s="46">
        <v>449148</v>
      </c>
      <c r="F55" s="47">
        <f t="shared" si="1"/>
        <v>0.0024156848076803193</v>
      </c>
      <c r="H55" s="48">
        <f t="shared" si="2"/>
        <v>0.9975843151923197</v>
      </c>
      <c r="J55" s="48">
        <f t="shared" si="4"/>
        <v>0.9672793404013733</v>
      </c>
      <c r="L55" s="50">
        <f t="shared" si="3"/>
        <v>0.0023366420073906375</v>
      </c>
      <c r="N55" s="34">
        <f t="shared" si="0"/>
        <v>0.10281224832518805</v>
      </c>
    </row>
    <row r="56" spans="1:14" ht="12">
      <c r="A56" s="43" t="s">
        <v>147</v>
      </c>
      <c r="B56" s="43" t="s">
        <v>40</v>
      </c>
      <c r="C56" s="45">
        <v>1207</v>
      </c>
      <c r="D56" s="46">
        <v>451683</v>
      </c>
      <c r="F56" s="47">
        <f t="shared" si="1"/>
        <v>0.002672228089168731</v>
      </c>
      <c r="H56" s="48">
        <f t="shared" si="2"/>
        <v>0.9973277719108312</v>
      </c>
      <c r="J56" s="48">
        <f t="shared" si="4"/>
        <v>0.9649426983939827</v>
      </c>
      <c r="L56" s="50">
        <f t="shared" si="3"/>
        <v>0.0025785469830866717</v>
      </c>
      <c r="N56" s="34">
        <f t="shared" si="0"/>
        <v>0.11603461423890023</v>
      </c>
    </row>
    <row r="57" spans="1:14" ht="12">
      <c r="A57" s="43" t="s">
        <v>148</v>
      </c>
      <c r="B57" s="43" t="s">
        <v>41</v>
      </c>
      <c r="C57" s="45">
        <v>1252</v>
      </c>
      <c r="D57" s="46">
        <v>455198</v>
      </c>
      <c r="F57" s="47">
        <f t="shared" si="1"/>
        <v>0.0027504514518956586</v>
      </c>
      <c r="H57" s="48">
        <f t="shared" si="2"/>
        <v>0.9972495485481043</v>
      </c>
      <c r="J57" s="48">
        <f t="shared" si="4"/>
        <v>0.962364151410896</v>
      </c>
      <c r="L57" s="50">
        <f t="shared" si="3"/>
        <v>0.0026469358775004326</v>
      </c>
      <c r="N57" s="34">
        <f t="shared" si="0"/>
        <v>0.1217590503650199</v>
      </c>
    </row>
    <row r="58" spans="1:14" ht="12">
      <c r="A58" s="43" t="s">
        <v>149</v>
      </c>
      <c r="B58" s="43" t="s">
        <v>42</v>
      </c>
      <c r="C58" s="45">
        <v>1442</v>
      </c>
      <c r="D58" s="46">
        <v>448850</v>
      </c>
      <c r="F58" s="47">
        <f t="shared" si="1"/>
        <v>0.0032126545616575695</v>
      </c>
      <c r="H58" s="48">
        <f t="shared" si="2"/>
        <v>0.9967873454383425</v>
      </c>
      <c r="J58" s="48">
        <f t="shared" si="4"/>
        <v>0.9597172155333956</v>
      </c>
      <c r="L58" s="50">
        <f t="shared" si="3"/>
        <v>0.003083239890384664</v>
      </c>
      <c r="N58" s="34">
        <f t="shared" si="0"/>
        <v>0.14491227484807923</v>
      </c>
    </row>
    <row r="59" spans="1:14" ht="12">
      <c r="A59" s="43" t="s">
        <v>150</v>
      </c>
      <c r="B59" s="43" t="s">
        <v>43</v>
      </c>
      <c r="C59" s="45">
        <v>1562</v>
      </c>
      <c r="D59" s="46">
        <v>434279</v>
      </c>
      <c r="F59" s="47">
        <f t="shared" si="1"/>
        <v>0.0035967661342132594</v>
      </c>
      <c r="H59" s="48">
        <f t="shared" si="2"/>
        <v>0.9964032338657868</v>
      </c>
      <c r="J59" s="48">
        <f t="shared" si="4"/>
        <v>0.956633975643011</v>
      </c>
      <c r="L59" s="50">
        <f t="shared" si="3"/>
        <v>0.003440788686430574</v>
      </c>
      <c r="N59" s="34">
        <f t="shared" si="0"/>
        <v>0.16515785694866755</v>
      </c>
    </row>
    <row r="60" spans="1:14" ht="12">
      <c r="A60" s="43" t="s">
        <v>151</v>
      </c>
      <c r="B60" s="43" t="s">
        <v>44</v>
      </c>
      <c r="C60" s="45">
        <v>1700</v>
      </c>
      <c r="D60" s="46">
        <v>434987</v>
      </c>
      <c r="F60" s="47">
        <f t="shared" si="1"/>
        <v>0.0039081627726805625</v>
      </c>
      <c r="H60" s="48">
        <f t="shared" si="2"/>
        <v>0.9960918372273194</v>
      </c>
      <c r="J60" s="48">
        <f t="shared" si="4"/>
        <v>0.9531931869565805</v>
      </c>
      <c r="L60" s="50">
        <f t="shared" si="3"/>
        <v>0.0037252341284364516</v>
      </c>
      <c r="N60" s="34">
        <f t="shared" si="0"/>
        <v>0.18253647229338613</v>
      </c>
    </row>
    <row r="61" spans="1:14" ht="12">
      <c r="A61" s="43" t="s">
        <v>152</v>
      </c>
      <c r="B61" s="43">
        <v>50</v>
      </c>
      <c r="C61" s="45">
        <v>1846</v>
      </c>
      <c r="D61" s="46">
        <v>432102</v>
      </c>
      <c r="F61" s="47">
        <f t="shared" si="1"/>
        <v>0.004272139448556128</v>
      </c>
      <c r="H61" s="48">
        <f t="shared" si="2"/>
        <v>0.9957278605514439</v>
      </c>
      <c r="J61" s="48">
        <f t="shared" si="4"/>
        <v>0.949467952828144</v>
      </c>
      <c r="L61" s="50">
        <f t="shared" si="3"/>
        <v>0.004056259496416944</v>
      </c>
      <c r="N61" s="34">
        <f t="shared" si="0"/>
        <v>0.20281297482084717</v>
      </c>
    </row>
    <row r="62" spans="1:14" ht="12">
      <c r="A62" s="43" t="s">
        <v>153</v>
      </c>
      <c r="B62" s="43" t="s">
        <v>45</v>
      </c>
      <c r="C62" s="45">
        <v>2076</v>
      </c>
      <c r="D62" s="46">
        <v>429335</v>
      </c>
      <c r="F62" s="47">
        <f t="shared" si="1"/>
        <v>0.004835384955803743</v>
      </c>
      <c r="H62" s="48">
        <f t="shared" si="2"/>
        <v>0.9951646150441963</v>
      </c>
      <c r="J62" s="48">
        <f t="shared" si="4"/>
        <v>0.9454116933317271</v>
      </c>
      <c r="L62" s="50">
        <f t="shared" si="3"/>
        <v>0.004571429478977176</v>
      </c>
      <c r="N62" s="34">
        <f t="shared" si="0"/>
        <v>0.23314290342783597</v>
      </c>
    </row>
    <row r="63" spans="1:14" ht="12">
      <c r="A63" s="43" t="s">
        <v>154</v>
      </c>
      <c r="B63" s="43" t="s">
        <v>46</v>
      </c>
      <c r="C63" s="45">
        <v>2289</v>
      </c>
      <c r="D63" s="46">
        <v>416622</v>
      </c>
      <c r="F63" s="47">
        <f t="shared" si="1"/>
        <v>0.005494188977058341</v>
      </c>
      <c r="H63" s="48">
        <f t="shared" si="2"/>
        <v>0.9945058110229417</v>
      </c>
      <c r="J63" s="48">
        <f t="shared" si="4"/>
        <v>0.94084026385275</v>
      </c>
      <c r="L63" s="50">
        <f t="shared" si="3"/>
        <v>0.0051691542068324405</v>
      </c>
      <c r="N63" s="34">
        <f t="shared" si="0"/>
        <v>0.2687960187552869</v>
      </c>
    </row>
    <row r="64" spans="1:14" ht="12">
      <c r="A64" s="43" t="s">
        <v>155</v>
      </c>
      <c r="B64" s="43" t="s">
        <v>47</v>
      </c>
      <c r="C64" s="45">
        <v>2559</v>
      </c>
      <c r="D64" s="46">
        <v>416818</v>
      </c>
      <c r="F64" s="47">
        <f t="shared" si="1"/>
        <v>0.006139370180750351</v>
      </c>
      <c r="H64" s="48">
        <f t="shared" si="2"/>
        <v>0.9938606298192496</v>
      </c>
      <c r="J64" s="48">
        <f t="shared" si="4"/>
        <v>0.9356711096459176</v>
      </c>
      <c r="L64" s="50">
        <f t="shared" si="3"/>
        <v>0.005744431309549739</v>
      </c>
      <c r="N64" s="34">
        <f t="shared" si="0"/>
        <v>0.30445485940613615</v>
      </c>
    </row>
    <row r="65" spans="1:14" ht="12">
      <c r="A65" s="43" t="s">
        <v>156</v>
      </c>
      <c r="B65" s="43" t="s">
        <v>48</v>
      </c>
      <c r="C65" s="45">
        <v>2682</v>
      </c>
      <c r="D65" s="46">
        <v>412247</v>
      </c>
      <c r="F65" s="47">
        <f t="shared" si="1"/>
        <v>0.006505808410976914</v>
      </c>
      <c r="H65" s="48">
        <f t="shared" si="2"/>
        <v>0.9934941915890231</v>
      </c>
      <c r="J65" s="48">
        <f t="shared" si="4"/>
        <v>0.9299266783363678</v>
      </c>
      <c r="L65" s="50">
        <f t="shared" si="3"/>
        <v>0.0060499248055125646</v>
      </c>
      <c r="N65" s="34">
        <f t="shared" si="0"/>
        <v>0.3266959394976785</v>
      </c>
    </row>
    <row r="66" spans="1:14" ht="12">
      <c r="A66" s="43" t="s">
        <v>157</v>
      </c>
      <c r="B66" s="43" t="s">
        <v>49</v>
      </c>
      <c r="C66" s="45">
        <v>2897</v>
      </c>
      <c r="D66" s="46">
        <v>408050</v>
      </c>
      <c r="F66" s="47">
        <f t="shared" si="1"/>
        <v>0.007099620144590124</v>
      </c>
      <c r="H66" s="48">
        <f t="shared" si="2"/>
        <v>0.9929003798554099</v>
      </c>
      <c r="J66" s="48">
        <f t="shared" si="4"/>
        <v>0.9238767535308552</v>
      </c>
      <c r="L66" s="50">
        <f t="shared" si="3"/>
        <v>0.006559174010486184</v>
      </c>
      <c r="N66" s="34">
        <f t="shared" si="0"/>
        <v>0.3607545705767401</v>
      </c>
    </row>
    <row r="67" spans="1:14" ht="12">
      <c r="A67" s="43" t="s">
        <v>158</v>
      </c>
      <c r="B67" s="43" t="s">
        <v>50</v>
      </c>
      <c r="C67" s="45">
        <v>3168</v>
      </c>
      <c r="D67" s="46">
        <v>409028</v>
      </c>
      <c r="F67" s="47">
        <f t="shared" si="1"/>
        <v>0.007745191038266329</v>
      </c>
      <c r="H67" s="48">
        <f t="shared" si="2"/>
        <v>0.9922548089617337</v>
      </c>
      <c r="J67" s="48">
        <f t="shared" si="4"/>
        <v>0.9173175795203691</v>
      </c>
      <c r="L67" s="50">
        <f t="shared" si="3"/>
        <v>0.007104799896145323</v>
      </c>
      <c r="N67" s="34">
        <f t="shared" si="0"/>
        <v>0.3978687941841381</v>
      </c>
    </row>
    <row r="68" spans="1:14" ht="12">
      <c r="A68" s="43" t="s">
        <v>159</v>
      </c>
      <c r="B68" s="43" t="s">
        <v>51</v>
      </c>
      <c r="C68" s="45">
        <v>3387</v>
      </c>
      <c r="D68" s="46">
        <v>399941</v>
      </c>
      <c r="F68" s="47">
        <f t="shared" si="1"/>
        <v>0.008468749140498224</v>
      </c>
      <c r="H68" s="48">
        <f t="shared" si="2"/>
        <v>0.9915312508595018</v>
      </c>
      <c r="J68" s="48">
        <f t="shared" si="4"/>
        <v>0.9102127796242238</v>
      </c>
      <c r="L68" s="50">
        <f t="shared" si="3"/>
        <v>0.0077083636951131435</v>
      </c>
      <c r="N68" s="34">
        <f t="shared" si="0"/>
        <v>0.43937673062144916</v>
      </c>
    </row>
    <row r="69" spans="1:14" ht="12">
      <c r="A69" s="43" t="s">
        <v>160</v>
      </c>
      <c r="B69" s="43" t="s">
        <v>52</v>
      </c>
      <c r="C69" s="45">
        <v>3548</v>
      </c>
      <c r="D69" s="46">
        <v>406989</v>
      </c>
      <c r="F69" s="47">
        <f t="shared" si="1"/>
        <v>0.00871768033042662</v>
      </c>
      <c r="H69" s="48">
        <f t="shared" si="2"/>
        <v>0.9912823196695734</v>
      </c>
      <c r="J69" s="48">
        <f t="shared" si="4"/>
        <v>0.9025044159291106</v>
      </c>
      <c r="L69" s="50">
        <f t="shared" si="3"/>
        <v>0.007867744994868373</v>
      </c>
      <c r="N69" s="34">
        <f t="shared" si="0"/>
        <v>0.4563292097023656</v>
      </c>
    </row>
    <row r="70" spans="1:14" ht="12">
      <c r="A70" s="43" t="s">
        <v>161</v>
      </c>
      <c r="B70" s="43" t="s">
        <v>53</v>
      </c>
      <c r="C70" s="45">
        <v>3700</v>
      </c>
      <c r="D70" s="46">
        <v>398221</v>
      </c>
      <c r="F70" s="47">
        <f t="shared" si="1"/>
        <v>0.009291323159753001</v>
      </c>
      <c r="H70" s="48">
        <f t="shared" si="2"/>
        <v>0.990708676840247</v>
      </c>
      <c r="J70" s="48">
        <f t="shared" si="4"/>
        <v>0.8946366709342422</v>
      </c>
      <c r="L70" s="50">
        <f t="shared" si="3"/>
        <v>0.00831235842021565</v>
      </c>
      <c r="N70" s="34">
        <f t="shared" si="0"/>
        <v>0.4904291467927233</v>
      </c>
    </row>
    <row r="71" spans="1:14" ht="12">
      <c r="A71" s="43" t="s">
        <v>162</v>
      </c>
      <c r="B71" s="43" t="s">
        <v>54</v>
      </c>
      <c r="C71" s="45">
        <v>4068</v>
      </c>
      <c r="D71" s="46">
        <v>414452</v>
      </c>
      <c r="F71" s="47">
        <f t="shared" si="1"/>
        <v>0.00981537065812205</v>
      </c>
      <c r="H71" s="48">
        <f t="shared" si="2"/>
        <v>0.9901846293418779</v>
      </c>
      <c r="J71" s="48">
        <f t="shared" si="4"/>
        <v>0.8863243125140265</v>
      </c>
      <c r="L71" s="50">
        <f t="shared" si="3"/>
        <v>0.008699601650630374</v>
      </c>
      <c r="N71" s="34">
        <f t="shared" si="0"/>
        <v>0.5219760990378224</v>
      </c>
    </row>
    <row r="72" spans="1:14" ht="12">
      <c r="A72" s="43" t="s">
        <v>163</v>
      </c>
      <c r="B72" s="43" t="s">
        <v>55</v>
      </c>
      <c r="C72" s="45">
        <v>4320</v>
      </c>
      <c r="D72" s="46">
        <v>406277</v>
      </c>
      <c r="F72" s="47">
        <f t="shared" si="1"/>
        <v>0.01063313945903903</v>
      </c>
      <c r="H72" s="48">
        <f t="shared" si="2"/>
        <v>0.989366860540961</v>
      </c>
      <c r="J72" s="48">
        <f t="shared" si="4"/>
        <v>0.8776247108633961</v>
      </c>
      <c r="L72" s="50">
        <f t="shared" si="3"/>
        <v>0.009331905943309297</v>
      </c>
      <c r="N72" s="34">
        <f t="shared" si="0"/>
        <v>0.569246262541867</v>
      </c>
    </row>
    <row r="73" spans="1:14" ht="12">
      <c r="A73" s="43" t="s">
        <v>164</v>
      </c>
      <c r="B73" s="43" t="s">
        <v>56</v>
      </c>
      <c r="C73" s="45">
        <v>4501</v>
      </c>
      <c r="D73" s="46">
        <v>406410</v>
      </c>
      <c r="F73" s="47">
        <f t="shared" si="1"/>
        <v>0.011075022760266725</v>
      </c>
      <c r="H73" s="48">
        <f t="shared" si="2"/>
        <v>0.9889249772397333</v>
      </c>
      <c r="J73" s="48">
        <f t="shared" si="4"/>
        <v>0.8682928049200869</v>
      </c>
      <c r="L73" s="50">
        <f t="shared" si="3"/>
        <v>0.009616362577065798</v>
      </c>
      <c r="N73" s="34">
        <f t="shared" si="0"/>
        <v>0.5962144797780795</v>
      </c>
    </row>
    <row r="74" spans="1:14" ht="12">
      <c r="A74" s="43" t="s">
        <v>165</v>
      </c>
      <c r="B74" s="43" t="s">
        <v>57</v>
      </c>
      <c r="C74" s="45">
        <v>4690</v>
      </c>
      <c r="D74" s="46">
        <v>395654</v>
      </c>
      <c r="F74" s="47">
        <f t="shared" si="1"/>
        <v>0.01185379144403949</v>
      </c>
      <c r="H74" s="48">
        <f t="shared" si="2"/>
        <v>0.9881462085559605</v>
      </c>
      <c r="J74" s="48">
        <f t="shared" si="4"/>
        <v>0.8586764423430211</v>
      </c>
      <c r="L74" s="50">
        <f t="shared" si="3"/>
        <v>0.010178571465443972</v>
      </c>
      <c r="N74" s="34">
        <f t="shared" si="0"/>
        <v>0.6412500023229702</v>
      </c>
    </row>
    <row r="75" spans="1:14" ht="12">
      <c r="A75" s="43" t="s">
        <v>166</v>
      </c>
      <c r="B75" s="43" t="s">
        <v>58</v>
      </c>
      <c r="C75" s="45">
        <v>4634</v>
      </c>
      <c r="D75" s="46">
        <v>373677</v>
      </c>
      <c r="F75" s="47">
        <f t="shared" si="1"/>
        <v>0.012401084358951715</v>
      </c>
      <c r="H75" s="48">
        <f t="shared" si="2"/>
        <v>0.9875989156410483</v>
      </c>
      <c r="J75" s="48">
        <f t="shared" si="4"/>
        <v>0.8484978708775771</v>
      </c>
      <c r="L75" s="50">
        <f t="shared" si="3"/>
        <v>0.010522293675143754</v>
      </c>
      <c r="N75" s="34">
        <f aca="true" t="shared" si="5" ref="N75:N110">B75*L75</f>
        <v>0.6734267952092002</v>
      </c>
    </row>
    <row r="76" spans="1:14" ht="12">
      <c r="A76" s="43" t="s">
        <v>167</v>
      </c>
      <c r="B76" s="43" t="s">
        <v>59</v>
      </c>
      <c r="C76" s="45">
        <v>3877</v>
      </c>
      <c r="D76" s="46">
        <v>280770</v>
      </c>
      <c r="F76" s="47">
        <f aca="true" t="shared" si="6" ref="F76:F110">C76/D76</f>
        <v>0.013808455319300495</v>
      </c>
      <c r="H76" s="48">
        <f aca="true" t="shared" si="7" ref="H76:H110">1-F76</f>
        <v>0.9861915446806995</v>
      </c>
      <c r="J76" s="48">
        <f t="shared" si="4"/>
        <v>0.8379755772024333</v>
      </c>
      <c r="L76" s="50">
        <f aca="true" t="shared" si="8" ref="L76:L110">J76*F76</f>
        <v>0.011571148316464842</v>
      </c>
      <c r="N76" s="34">
        <f t="shared" si="5"/>
        <v>0.7521246405702148</v>
      </c>
    </row>
    <row r="77" spans="1:14" ht="12">
      <c r="A77" s="43" t="s">
        <v>168</v>
      </c>
      <c r="B77" s="43" t="s">
        <v>60</v>
      </c>
      <c r="C77" s="45">
        <v>3981</v>
      </c>
      <c r="D77" s="46">
        <v>273212</v>
      </c>
      <c r="F77" s="47">
        <f t="shared" si="6"/>
        <v>0.014571102294189129</v>
      </c>
      <c r="H77" s="48">
        <f t="shared" si="7"/>
        <v>0.9854288977058109</v>
      </c>
      <c r="J77" s="48">
        <f aca="true" t="shared" si="9" ref="J77:J110">J76*H76</f>
        <v>0.8264044288859684</v>
      </c>
      <c r="L77" s="50">
        <f t="shared" si="8"/>
        <v>0.01204162346966839</v>
      </c>
      <c r="N77" s="34">
        <f t="shared" si="5"/>
        <v>0.7947471489981138</v>
      </c>
    </row>
    <row r="78" spans="1:14" ht="12">
      <c r="A78" s="43" t="s">
        <v>169</v>
      </c>
      <c r="B78" s="43" t="s">
        <v>61</v>
      </c>
      <c r="C78" s="45">
        <v>4118</v>
      </c>
      <c r="D78" s="46">
        <v>264839</v>
      </c>
      <c r="F78" s="47">
        <f t="shared" si="6"/>
        <v>0.015549069434637647</v>
      </c>
      <c r="H78" s="48">
        <f t="shared" si="7"/>
        <v>0.9844509305653624</v>
      </c>
      <c r="J78" s="48">
        <f t="shared" si="9"/>
        <v>0.8143628054163</v>
      </c>
      <c r="L78" s="50">
        <f t="shared" si="8"/>
        <v>0.012662583806404356</v>
      </c>
      <c r="N78" s="34">
        <f t="shared" si="5"/>
        <v>0.8483931150290919</v>
      </c>
    </row>
    <row r="79" spans="1:14" ht="12">
      <c r="A79" s="43" t="s">
        <v>170</v>
      </c>
      <c r="B79" s="43" t="s">
        <v>62</v>
      </c>
      <c r="C79" s="45">
        <v>3927</v>
      </c>
      <c r="D79" s="46">
        <v>245779</v>
      </c>
      <c r="F79" s="47">
        <f t="shared" si="6"/>
        <v>0.015977768645815956</v>
      </c>
      <c r="H79" s="48">
        <f t="shared" si="7"/>
        <v>0.9840222313541841</v>
      </c>
      <c r="J79" s="48">
        <f t="shared" si="9"/>
        <v>0.8017002216098956</v>
      </c>
      <c r="L79" s="50">
        <f t="shared" si="8"/>
        <v>0.012809380664182295</v>
      </c>
      <c r="N79" s="34">
        <f t="shared" si="5"/>
        <v>0.8710378851643961</v>
      </c>
    </row>
    <row r="80" spans="1:14" ht="12">
      <c r="A80" s="43" t="s">
        <v>171</v>
      </c>
      <c r="B80" s="43" t="s">
        <v>63</v>
      </c>
      <c r="C80" s="45">
        <v>3848</v>
      </c>
      <c r="D80" s="46">
        <v>215685</v>
      </c>
      <c r="F80" s="47">
        <f t="shared" si="6"/>
        <v>0.017840832695829565</v>
      </c>
      <c r="H80" s="48">
        <f t="shared" si="7"/>
        <v>0.9821591673041704</v>
      </c>
      <c r="J80" s="48">
        <f t="shared" si="9"/>
        <v>0.7888908409457134</v>
      </c>
      <c r="L80" s="50">
        <f t="shared" si="8"/>
        <v>0.014074469508584764</v>
      </c>
      <c r="N80" s="34">
        <f t="shared" si="5"/>
        <v>0.9711383960923488</v>
      </c>
    </row>
    <row r="81" spans="1:14" ht="12">
      <c r="A81" s="43" t="s">
        <v>172</v>
      </c>
      <c r="B81" s="43" t="s">
        <v>64</v>
      </c>
      <c r="C81" s="45">
        <v>4181</v>
      </c>
      <c r="D81" s="46">
        <v>222578</v>
      </c>
      <c r="F81" s="47">
        <f t="shared" si="6"/>
        <v>0.01878442613375985</v>
      </c>
      <c r="H81" s="48">
        <f t="shared" si="7"/>
        <v>0.9812155738662401</v>
      </c>
      <c r="J81" s="48">
        <f t="shared" si="9"/>
        <v>0.7748163714371286</v>
      </c>
      <c r="L81" s="50">
        <f t="shared" si="8"/>
        <v>0.014554480896488578</v>
      </c>
      <c r="N81" s="34">
        <f t="shared" si="5"/>
        <v>1.0188136627542004</v>
      </c>
    </row>
    <row r="82" spans="1:14" ht="12">
      <c r="A82" s="43" t="s">
        <v>173</v>
      </c>
      <c r="B82" s="43" t="s">
        <v>65</v>
      </c>
      <c r="C82" s="45">
        <v>4641</v>
      </c>
      <c r="D82" s="46">
        <v>229604</v>
      </c>
      <c r="F82" s="47">
        <f t="shared" si="6"/>
        <v>0.02021306249020052</v>
      </c>
      <c r="H82" s="48">
        <f t="shared" si="7"/>
        <v>0.9797869375097995</v>
      </c>
      <c r="J82" s="48">
        <f t="shared" si="9"/>
        <v>0.76026189054064</v>
      </c>
      <c r="L82" s="50">
        <f t="shared" si="8"/>
        <v>0.015367221102415942</v>
      </c>
      <c r="N82" s="34">
        <f t="shared" si="5"/>
        <v>1.091072698271532</v>
      </c>
    </row>
    <row r="83" spans="1:14" ht="12">
      <c r="A83" s="43" t="s">
        <v>174</v>
      </c>
      <c r="B83" s="43" t="s">
        <v>66</v>
      </c>
      <c r="C83" s="45">
        <v>5003</v>
      </c>
      <c r="D83" s="46">
        <v>221388</v>
      </c>
      <c r="F83" s="47">
        <f t="shared" si="6"/>
        <v>0.02259833414638553</v>
      </c>
      <c r="H83" s="48">
        <f t="shared" si="7"/>
        <v>0.9774016658536144</v>
      </c>
      <c r="J83" s="48">
        <f t="shared" si="9"/>
        <v>0.744894669438224</v>
      </c>
      <c r="L83" s="50">
        <f t="shared" si="8"/>
        <v>0.01683337864382638</v>
      </c>
      <c r="N83" s="34">
        <f t="shared" si="5"/>
        <v>1.2120032623554995</v>
      </c>
    </row>
    <row r="84" spans="1:14" ht="12">
      <c r="A84" s="43" t="s">
        <v>175</v>
      </c>
      <c r="B84" s="43" t="s">
        <v>68</v>
      </c>
      <c r="C84" s="45">
        <v>5283</v>
      </c>
      <c r="D84" s="46">
        <v>215007</v>
      </c>
      <c r="F84" s="47">
        <f t="shared" si="6"/>
        <v>0.024571293027668868</v>
      </c>
      <c r="H84" s="48">
        <f t="shared" si="7"/>
        <v>0.9754287069723311</v>
      </c>
      <c r="J84" s="48">
        <f t="shared" si="9"/>
        <v>0.7280612907943976</v>
      </c>
      <c r="L84" s="50">
        <f t="shared" si="8"/>
        <v>0.017889407318211977</v>
      </c>
      <c r="N84" s="34">
        <f t="shared" si="5"/>
        <v>1.3059267342294743</v>
      </c>
    </row>
    <row r="85" spans="1:14" ht="12">
      <c r="A85" s="43" t="s">
        <v>176</v>
      </c>
      <c r="B85" s="43" t="s">
        <v>67</v>
      </c>
      <c r="C85" s="45">
        <v>5669</v>
      </c>
      <c r="D85" s="46">
        <v>211993</v>
      </c>
      <c r="F85" s="47">
        <f t="shared" si="6"/>
        <v>0.026741449010108824</v>
      </c>
      <c r="H85" s="48">
        <f t="shared" si="7"/>
        <v>0.9732585509898912</v>
      </c>
      <c r="J85" s="48">
        <f t="shared" si="9"/>
        <v>0.7101718834761857</v>
      </c>
      <c r="L85" s="50">
        <f t="shared" si="8"/>
        <v>0.018991025210391362</v>
      </c>
      <c r="N85" s="34">
        <f t="shared" si="5"/>
        <v>1.4053358655689607</v>
      </c>
    </row>
    <row r="86" spans="1:14" ht="12">
      <c r="A86" s="43" t="s">
        <v>177</v>
      </c>
      <c r="B86" s="43" t="s">
        <v>69</v>
      </c>
      <c r="C86" s="45">
        <v>6128</v>
      </c>
      <c r="D86" s="46">
        <v>202135</v>
      </c>
      <c r="F86" s="47">
        <f t="shared" si="6"/>
        <v>0.030316372721201176</v>
      </c>
      <c r="H86" s="48">
        <f t="shared" si="7"/>
        <v>0.9696836272787989</v>
      </c>
      <c r="J86" s="48">
        <f t="shared" si="9"/>
        <v>0.6911808582657943</v>
      </c>
      <c r="L86" s="50">
        <f t="shared" si="8"/>
        <v>0.020954096516945544</v>
      </c>
      <c r="N86" s="34">
        <f t="shared" si="5"/>
        <v>1.5715572387709158</v>
      </c>
    </row>
    <row r="87" spans="1:14" ht="12">
      <c r="A87" s="43" t="s">
        <v>178</v>
      </c>
      <c r="B87" s="43" t="s">
        <v>70</v>
      </c>
      <c r="C87" s="45">
        <v>6710</v>
      </c>
      <c r="D87" s="46">
        <v>200923</v>
      </c>
      <c r="F87" s="47">
        <f t="shared" si="6"/>
        <v>0.03339587802292421</v>
      </c>
      <c r="H87" s="48">
        <f t="shared" si="7"/>
        <v>0.9666041219770758</v>
      </c>
      <c r="J87" s="48">
        <f t="shared" si="9"/>
        <v>0.6702267617488489</v>
      </c>
      <c r="L87" s="50">
        <f t="shared" si="8"/>
        <v>0.022382811183064042</v>
      </c>
      <c r="N87" s="34">
        <f t="shared" si="5"/>
        <v>1.7010936499128673</v>
      </c>
    </row>
    <row r="88" spans="1:14" ht="12">
      <c r="A88" s="43" t="s">
        <v>179</v>
      </c>
      <c r="B88" s="43" t="s">
        <v>71</v>
      </c>
      <c r="C88" s="45">
        <v>6935</v>
      </c>
      <c r="D88" s="46">
        <v>187147</v>
      </c>
      <c r="F88" s="47">
        <f t="shared" si="6"/>
        <v>0.03705643157517887</v>
      </c>
      <c r="H88" s="48">
        <f t="shared" si="7"/>
        <v>0.9629435684248211</v>
      </c>
      <c r="J88" s="48">
        <f t="shared" si="9"/>
        <v>0.6478439505657848</v>
      </c>
      <c r="L88" s="50">
        <f t="shared" si="8"/>
        <v>0.024006785025534567</v>
      </c>
      <c r="N88" s="34">
        <f t="shared" si="5"/>
        <v>1.8485224469661616</v>
      </c>
    </row>
    <row r="89" spans="1:14" ht="12">
      <c r="A89" s="43" t="s">
        <v>180</v>
      </c>
      <c r="B89" s="43" t="s">
        <v>72</v>
      </c>
      <c r="C89" s="45">
        <v>7793</v>
      </c>
      <c r="D89" s="46">
        <v>186803</v>
      </c>
      <c r="F89" s="47">
        <f t="shared" si="6"/>
        <v>0.04171774543235387</v>
      </c>
      <c r="H89" s="48">
        <f t="shared" si="7"/>
        <v>0.9582822545676462</v>
      </c>
      <c r="J89" s="48">
        <f t="shared" si="9"/>
        <v>0.6238371655402503</v>
      </c>
      <c r="L89" s="50">
        <f t="shared" si="8"/>
        <v>0.02602508006324936</v>
      </c>
      <c r="N89" s="34">
        <f t="shared" si="5"/>
        <v>2.02995624493345</v>
      </c>
    </row>
    <row r="90" spans="1:14" ht="12">
      <c r="A90" s="43" t="s">
        <v>181</v>
      </c>
      <c r="B90" s="43" t="s">
        <v>73</v>
      </c>
      <c r="C90" s="45">
        <v>8268</v>
      </c>
      <c r="D90" s="46">
        <v>173416</v>
      </c>
      <c r="F90" s="47">
        <f t="shared" si="6"/>
        <v>0.04767726161369193</v>
      </c>
      <c r="H90" s="48">
        <f t="shared" si="7"/>
        <v>0.9523227383863081</v>
      </c>
      <c r="J90" s="48">
        <f t="shared" si="9"/>
        <v>0.5978120854770009</v>
      </c>
      <c r="L90" s="50">
        <f t="shared" si="8"/>
        <v>0.028502043195113735</v>
      </c>
      <c r="N90" s="34">
        <f t="shared" si="5"/>
        <v>2.251661412413985</v>
      </c>
    </row>
    <row r="91" spans="1:14" ht="12">
      <c r="A91" s="43" t="s">
        <v>182</v>
      </c>
      <c r="B91" s="43" t="s">
        <v>74</v>
      </c>
      <c r="C91" s="45">
        <v>8590</v>
      </c>
      <c r="D91" s="46">
        <v>167232</v>
      </c>
      <c r="F91" s="47">
        <f t="shared" si="6"/>
        <v>0.05136576731725986</v>
      </c>
      <c r="H91" s="48">
        <f t="shared" si="7"/>
        <v>0.9486342326827402</v>
      </c>
      <c r="J91" s="48">
        <f t="shared" si="9"/>
        <v>0.5693100422818872</v>
      </c>
      <c r="L91" s="50">
        <f t="shared" si="8"/>
        <v>0.029243047163230788</v>
      </c>
      <c r="N91" s="34">
        <f t="shared" si="5"/>
        <v>2.339443773058463</v>
      </c>
    </row>
    <row r="92" spans="1:14" ht="12">
      <c r="A92" s="43" t="s">
        <v>183</v>
      </c>
      <c r="B92" s="43" t="s">
        <v>75</v>
      </c>
      <c r="C92" s="45">
        <v>8752</v>
      </c>
      <c r="D92" s="46">
        <v>147663</v>
      </c>
      <c r="F92" s="47">
        <f t="shared" si="6"/>
        <v>0.05927009474275885</v>
      </c>
      <c r="H92" s="48">
        <f t="shared" si="7"/>
        <v>0.9407299052572411</v>
      </c>
      <c r="J92" s="48">
        <f t="shared" si="9"/>
        <v>0.5400669951186564</v>
      </c>
      <c r="L92" s="50">
        <f t="shared" si="8"/>
        <v>0.03200982196811985</v>
      </c>
      <c r="N92" s="34">
        <f t="shared" si="5"/>
        <v>2.5927955794177078</v>
      </c>
    </row>
    <row r="93" spans="1:14" ht="12">
      <c r="A93" s="43" t="s">
        <v>184</v>
      </c>
      <c r="B93" s="43" t="s">
        <v>76</v>
      </c>
      <c r="C93" s="45">
        <v>9178</v>
      </c>
      <c r="D93" s="46">
        <v>135903</v>
      </c>
      <c r="F93" s="47">
        <f t="shared" si="6"/>
        <v>0.0675334613658271</v>
      </c>
      <c r="H93" s="48">
        <f t="shared" si="7"/>
        <v>0.932466538634173</v>
      </c>
      <c r="J93" s="48">
        <f t="shared" si="9"/>
        <v>0.5080571731505366</v>
      </c>
      <c r="L93" s="50">
        <f t="shared" si="8"/>
        <v>0.034310859474593086</v>
      </c>
      <c r="N93" s="34">
        <f t="shared" si="5"/>
        <v>2.813490476916633</v>
      </c>
    </row>
    <row r="94" spans="1:14" ht="12">
      <c r="A94" s="43" t="s">
        <v>185</v>
      </c>
      <c r="B94" s="43" t="s">
        <v>77</v>
      </c>
      <c r="C94" s="45">
        <v>9324</v>
      </c>
      <c r="D94" s="46">
        <v>122428</v>
      </c>
      <c r="F94" s="47">
        <f t="shared" si="6"/>
        <v>0.07615904858365734</v>
      </c>
      <c r="H94" s="48">
        <f t="shared" si="7"/>
        <v>0.9238409514163427</v>
      </c>
      <c r="J94" s="48">
        <f t="shared" si="9"/>
        <v>0.4737463136759435</v>
      </c>
      <c r="L94" s="50">
        <f t="shared" si="8"/>
        <v>0.03608006851957475</v>
      </c>
      <c r="N94" s="34">
        <f t="shared" si="5"/>
        <v>2.9946456871247045</v>
      </c>
    </row>
    <row r="95" spans="1:14" ht="12">
      <c r="A95" s="43" t="s">
        <v>186</v>
      </c>
      <c r="B95" s="43" t="s">
        <v>78</v>
      </c>
      <c r="C95" s="45">
        <v>9375</v>
      </c>
      <c r="D95" s="46">
        <v>110930</v>
      </c>
      <c r="F95" s="47">
        <f t="shared" si="6"/>
        <v>0.08451275579194087</v>
      </c>
      <c r="H95" s="48">
        <f t="shared" si="7"/>
        <v>0.9154872442080592</v>
      </c>
      <c r="J95" s="48">
        <f t="shared" si="9"/>
        <v>0.43766624515636876</v>
      </c>
      <c r="L95" s="50">
        <f t="shared" si="8"/>
        <v>0.03698838049527592</v>
      </c>
      <c r="N95" s="34">
        <f t="shared" si="5"/>
        <v>3.1070239616031774</v>
      </c>
    </row>
    <row r="96" spans="1:14" ht="12">
      <c r="A96" s="43" t="s">
        <v>187</v>
      </c>
      <c r="B96" s="43" t="s">
        <v>79</v>
      </c>
      <c r="C96" s="45">
        <v>9602</v>
      </c>
      <c r="D96" s="46">
        <v>99337</v>
      </c>
      <c r="F96" s="47">
        <f t="shared" si="6"/>
        <v>0.09666086151182339</v>
      </c>
      <c r="H96" s="48">
        <f t="shared" si="7"/>
        <v>0.9033391384881766</v>
      </c>
      <c r="J96" s="48">
        <f t="shared" si="9"/>
        <v>0.40067786466109284</v>
      </c>
      <c r="L96" s="50">
        <f t="shared" si="8"/>
        <v>0.03872986758685901</v>
      </c>
      <c r="N96" s="34">
        <f t="shared" si="5"/>
        <v>3.2920387448830155</v>
      </c>
    </row>
    <row r="97" spans="1:14" ht="12">
      <c r="A97" s="43" t="s">
        <v>188</v>
      </c>
      <c r="B97" s="43" t="s">
        <v>80</v>
      </c>
      <c r="C97" s="45">
        <v>9474</v>
      </c>
      <c r="D97" s="46">
        <v>85069</v>
      </c>
      <c r="F97" s="47">
        <f t="shared" si="6"/>
        <v>0.11136841857786033</v>
      </c>
      <c r="H97" s="48">
        <f t="shared" si="7"/>
        <v>0.8886315814221397</v>
      </c>
      <c r="J97" s="48">
        <f t="shared" si="9"/>
        <v>0.3619479970742338</v>
      </c>
      <c r="L97" s="50">
        <f t="shared" si="8"/>
        <v>0.04030957604158143</v>
      </c>
      <c r="N97" s="34">
        <f t="shared" si="5"/>
        <v>3.466623539576003</v>
      </c>
    </row>
    <row r="98" spans="1:14" ht="12">
      <c r="A98" s="43" t="s">
        <v>189</v>
      </c>
      <c r="B98" s="43" t="s">
        <v>81</v>
      </c>
      <c r="C98" s="45">
        <v>9200</v>
      </c>
      <c r="D98" s="46">
        <v>73521</v>
      </c>
      <c r="F98" s="47">
        <f t="shared" si="6"/>
        <v>0.12513431536567785</v>
      </c>
      <c r="H98" s="48">
        <f t="shared" si="7"/>
        <v>0.8748656846343221</v>
      </c>
      <c r="J98" s="48">
        <f t="shared" si="9"/>
        <v>0.3216384210326524</v>
      </c>
      <c r="L98" s="50">
        <f t="shared" si="8"/>
        <v>0.040248003611218594</v>
      </c>
      <c r="N98" s="34">
        <f t="shared" si="5"/>
        <v>3.5015763141760177</v>
      </c>
    </row>
    <row r="99" spans="1:14" ht="12">
      <c r="A99" s="43" t="s">
        <v>190</v>
      </c>
      <c r="B99" s="43" t="s">
        <v>82</v>
      </c>
      <c r="C99" s="45">
        <v>8983</v>
      </c>
      <c r="D99" s="46">
        <v>63825</v>
      </c>
      <c r="F99" s="47">
        <f t="shared" si="6"/>
        <v>0.14074422248335292</v>
      </c>
      <c r="H99" s="48">
        <f t="shared" si="7"/>
        <v>0.8592557775166471</v>
      </c>
      <c r="J99" s="48">
        <f t="shared" si="9"/>
        <v>0.2813904174214338</v>
      </c>
      <c r="L99" s="50">
        <f t="shared" si="8"/>
        <v>0.03960407551424582</v>
      </c>
      <c r="N99" s="34">
        <f t="shared" si="5"/>
        <v>3.4851586452536325</v>
      </c>
    </row>
    <row r="100" spans="1:14" ht="12">
      <c r="A100" s="43" t="s">
        <v>191</v>
      </c>
      <c r="B100" s="43" t="s">
        <v>83</v>
      </c>
      <c r="C100" s="45">
        <v>8784</v>
      </c>
      <c r="D100" s="46">
        <v>55022</v>
      </c>
      <c r="F100" s="47">
        <f t="shared" si="6"/>
        <v>0.15964523281596452</v>
      </c>
      <c r="H100" s="48">
        <f t="shared" si="7"/>
        <v>0.8403547671840355</v>
      </c>
      <c r="J100" s="48">
        <f t="shared" si="9"/>
        <v>0.24178634190718795</v>
      </c>
      <c r="L100" s="50">
        <f t="shared" si="8"/>
        <v>0.038600036845493416</v>
      </c>
      <c r="N100" s="34">
        <f t="shared" si="5"/>
        <v>3.435403279248914</v>
      </c>
    </row>
    <row r="101" spans="1:14" ht="12">
      <c r="A101" s="43" t="s">
        <v>192</v>
      </c>
      <c r="B101" s="43" t="s">
        <v>84</v>
      </c>
      <c r="C101" s="45">
        <v>8461</v>
      </c>
      <c r="D101" s="46">
        <v>45891</v>
      </c>
      <c r="F101" s="47">
        <f t="shared" si="6"/>
        <v>0.18437166328909807</v>
      </c>
      <c r="H101" s="48">
        <f t="shared" si="7"/>
        <v>0.815628336710902</v>
      </c>
      <c r="J101" s="48">
        <f t="shared" si="9"/>
        <v>0.20318630506169452</v>
      </c>
      <c r="L101" s="50">
        <f t="shared" si="8"/>
        <v>0.037461797021790706</v>
      </c>
      <c r="N101" s="34">
        <f t="shared" si="5"/>
        <v>3.3715617319611635</v>
      </c>
    </row>
    <row r="102" spans="1:14" ht="12">
      <c r="A102" s="43" t="s">
        <v>193</v>
      </c>
      <c r="B102" s="43" t="s">
        <v>85</v>
      </c>
      <c r="C102" s="45">
        <v>4583</v>
      </c>
      <c r="D102" s="46">
        <v>21506</v>
      </c>
      <c r="F102" s="47">
        <f t="shared" si="6"/>
        <v>0.2131033200037199</v>
      </c>
      <c r="H102" s="48">
        <f t="shared" si="7"/>
        <v>0.7868966799962801</v>
      </c>
      <c r="J102" s="48">
        <f t="shared" si="9"/>
        <v>0.16572450803990382</v>
      </c>
      <c r="L102" s="50">
        <f t="shared" si="8"/>
        <v>0.035316442869286674</v>
      </c>
      <c r="N102" s="34">
        <f t="shared" si="5"/>
        <v>3.2137963011050874</v>
      </c>
    </row>
    <row r="103" spans="1:14" ht="12">
      <c r="A103" s="43" t="s">
        <v>194</v>
      </c>
      <c r="B103" s="43" t="s">
        <v>86</v>
      </c>
      <c r="C103" s="45">
        <v>3444</v>
      </c>
      <c r="D103" s="46">
        <v>14658</v>
      </c>
      <c r="F103" s="47">
        <f t="shared" si="6"/>
        <v>0.2349570200573066</v>
      </c>
      <c r="H103" s="48">
        <f t="shared" si="7"/>
        <v>0.7650429799426934</v>
      </c>
      <c r="J103" s="48">
        <f t="shared" si="9"/>
        <v>0.13040806517061715</v>
      </c>
      <c r="L103" s="50">
        <f t="shared" si="8"/>
        <v>0.030640290383927238</v>
      </c>
      <c r="N103" s="34">
        <f t="shared" si="5"/>
        <v>2.818906715321306</v>
      </c>
    </row>
    <row r="104" spans="1:14" ht="12">
      <c r="A104" s="43" t="s">
        <v>195</v>
      </c>
      <c r="B104" s="43" t="s">
        <v>87</v>
      </c>
      <c r="C104" s="45">
        <v>2646</v>
      </c>
      <c r="D104" s="46">
        <v>9790</v>
      </c>
      <c r="F104" s="47">
        <f t="shared" si="6"/>
        <v>0.27027579162410625</v>
      </c>
      <c r="H104" s="48">
        <f t="shared" si="7"/>
        <v>0.7297242083758937</v>
      </c>
      <c r="J104" s="48">
        <f t="shared" si="9"/>
        <v>0.09976777478668991</v>
      </c>
      <c r="L104" s="50">
        <f t="shared" si="8"/>
        <v>0.026964814309048166</v>
      </c>
      <c r="N104" s="34">
        <f t="shared" si="5"/>
        <v>2.5077277307414794</v>
      </c>
    </row>
    <row r="105" spans="1:14" ht="12">
      <c r="A105" s="43" t="s">
        <v>196</v>
      </c>
      <c r="B105" s="43" t="s">
        <v>88</v>
      </c>
      <c r="C105" s="45">
        <v>2065</v>
      </c>
      <c r="D105" s="46">
        <v>6678</v>
      </c>
      <c r="F105" s="47">
        <f t="shared" si="6"/>
        <v>0.30922431865828093</v>
      </c>
      <c r="H105" s="48">
        <f t="shared" si="7"/>
        <v>0.6907756813417191</v>
      </c>
      <c r="J105" s="48">
        <f t="shared" si="9"/>
        <v>0.07280296047764175</v>
      </c>
      <c r="L105" s="50">
        <f t="shared" si="8"/>
        <v>0.022512445850004524</v>
      </c>
      <c r="N105" s="34">
        <f t="shared" si="5"/>
        <v>2.1161699099004254</v>
      </c>
    </row>
    <row r="106" spans="1:14" ht="12">
      <c r="A106" s="43" t="s">
        <v>197</v>
      </c>
      <c r="B106" s="43" t="s">
        <v>89</v>
      </c>
      <c r="C106" s="45">
        <v>1989</v>
      </c>
      <c r="D106" s="46">
        <v>5962</v>
      </c>
      <c r="F106" s="47">
        <f t="shared" si="6"/>
        <v>0.3336128815833613</v>
      </c>
      <c r="H106" s="48">
        <f t="shared" si="7"/>
        <v>0.6663871184166388</v>
      </c>
      <c r="J106" s="48">
        <f t="shared" si="9"/>
        <v>0.05029051462763722</v>
      </c>
      <c r="L106" s="50">
        <f t="shared" si="8"/>
        <v>0.016777563501236235</v>
      </c>
      <c r="N106" s="34">
        <f t="shared" si="5"/>
        <v>1.5938685326174424</v>
      </c>
    </row>
    <row r="107" spans="1:14" ht="12">
      <c r="A107" s="43" t="s">
        <v>198</v>
      </c>
      <c r="B107" s="43" t="s">
        <v>90</v>
      </c>
      <c r="C107" s="45">
        <v>2464</v>
      </c>
      <c r="D107" s="46">
        <v>6677</v>
      </c>
      <c r="F107" s="47">
        <f t="shared" si="6"/>
        <v>0.36902800658978585</v>
      </c>
      <c r="H107" s="48">
        <f t="shared" si="7"/>
        <v>0.6309719934102141</v>
      </c>
      <c r="J107" s="48">
        <f t="shared" si="9"/>
        <v>0.03351295112640099</v>
      </c>
      <c r="L107" s="50">
        <f t="shared" si="8"/>
        <v>0.012367217549116677</v>
      </c>
      <c r="N107" s="34">
        <f t="shared" si="5"/>
        <v>1.187252884715201</v>
      </c>
    </row>
    <row r="108" spans="1:14" ht="12">
      <c r="A108" s="43" t="s">
        <v>199</v>
      </c>
      <c r="B108" s="43" t="s">
        <v>91</v>
      </c>
      <c r="C108" s="45">
        <v>1902</v>
      </c>
      <c r="D108" s="46">
        <v>3985</v>
      </c>
      <c r="F108" s="47">
        <f t="shared" si="6"/>
        <v>0.47728983688833126</v>
      </c>
      <c r="H108" s="48">
        <f t="shared" si="7"/>
        <v>0.5227101631116687</v>
      </c>
      <c r="J108" s="48">
        <f t="shared" si="9"/>
        <v>0.021145733577284317</v>
      </c>
      <c r="L108" s="50">
        <f t="shared" si="8"/>
        <v>0.010092643729986141</v>
      </c>
      <c r="N108" s="34">
        <f t="shared" si="5"/>
        <v>0.9789864418086557</v>
      </c>
    </row>
    <row r="109" spans="1:14" ht="12">
      <c r="A109" s="43" t="s">
        <v>200</v>
      </c>
      <c r="B109" s="43" t="s">
        <v>92</v>
      </c>
      <c r="C109" s="45">
        <v>1337</v>
      </c>
      <c r="D109" s="46">
        <v>2488</v>
      </c>
      <c r="F109" s="47">
        <f t="shared" si="6"/>
        <v>0.537379421221865</v>
      </c>
      <c r="H109" s="48">
        <f t="shared" si="7"/>
        <v>0.462620578778135</v>
      </c>
      <c r="J109" s="48">
        <f t="shared" si="9"/>
        <v>0.011053089847298176</v>
      </c>
      <c r="L109" s="50">
        <f t="shared" si="8"/>
        <v>0.005939703024854366</v>
      </c>
      <c r="N109" s="34">
        <f t="shared" si="5"/>
        <v>0.5820908964357279</v>
      </c>
    </row>
    <row r="110" spans="1:14" ht="12">
      <c r="A110" s="43" t="s">
        <v>201</v>
      </c>
      <c r="B110" s="43" t="s">
        <v>93</v>
      </c>
      <c r="C110" s="45">
        <v>841</v>
      </c>
      <c r="D110" s="46">
        <v>1477</v>
      </c>
      <c r="F110" s="47">
        <f t="shared" si="6"/>
        <v>0.5693974272173324</v>
      </c>
      <c r="H110" s="48">
        <f t="shared" si="7"/>
        <v>0.43060257278266756</v>
      </c>
      <c r="J110" s="48">
        <f t="shared" si="9"/>
        <v>0.00511338682244381</v>
      </c>
      <c r="L110" s="50">
        <f t="shared" si="8"/>
        <v>0.002911549301066516</v>
      </c>
      <c r="N110" s="34">
        <f t="shared" si="5"/>
        <v>0.2882433808055851</v>
      </c>
    </row>
    <row r="111" spans="1:12" ht="12">
      <c r="A111" s="43" t="s">
        <v>202</v>
      </c>
      <c r="B111" s="43" t="s">
        <v>94</v>
      </c>
      <c r="C111" s="45"/>
      <c r="D111" s="46"/>
      <c r="F111" s="20"/>
      <c r="H111" s="22"/>
      <c r="J111" s="48"/>
      <c r="L111" s="50"/>
    </row>
    <row r="112" spans="1:14" ht="12">
      <c r="A112" s="43" t="s">
        <v>203</v>
      </c>
      <c r="B112" s="43" t="s">
        <v>95</v>
      </c>
      <c r="C112" s="45">
        <v>1380</v>
      </c>
      <c r="D112" s="17">
        <v>2196</v>
      </c>
      <c r="E112" s="34" t="s">
        <v>222</v>
      </c>
      <c r="F112" s="20">
        <f>C112/D112</f>
        <v>0.6284153005464481</v>
      </c>
      <c r="H112" s="22">
        <f>1-F112</f>
        <v>0.3715846994535519</v>
      </c>
      <c r="J112" s="48">
        <f>J110*H110</f>
        <v>0.002201837521377294</v>
      </c>
      <c r="L112" s="50">
        <f>J112*F112</f>
        <v>0.0013836683877507586</v>
      </c>
      <c r="N112" s="34">
        <f>B112*L112</f>
        <v>0.1397505071628266</v>
      </c>
    </row>
    <row r="113" spans="1:16" ht="12">
      <c r="A113" s="43" t="s">
        <v>204</v>
      </c>
      <c r="B113" s="43" t="s">
        <v>96</v>
      </c>
      <c r="C113" s="45"/>
      <c r="D113" s="17"/>
      <c r="F113" s="20"/>
      <c r="H113" s="22"/>
      <c r="J113" s="48"/>
      <c r="L113" s="50"/>
      <c r="N113" s="51"/>
      <c r="P113" s="51"/>
    </row>
    <row r="114" spans="1:14" ht="12">
      <c r="A114" s="43" t="s">
        <v>205</v>
      </c>
      <c r="B114" s="43" t="s">
        <v>97</v>
      </c>
      <c r="C114" s="45"/>
      <c r="D114" s="16"/>
      <c r="F114" s="20"/>
      <c r="H114" s="22"/>
      <c r="N114" s="49"/>
    </row>
    <row r="115" spans="1:14" ht="12">
      <c r="A115" s="43" t="s">
        <v>206</v>
      </c>
      <c r="B115" s="40">
        <v>104</v>
      </c>
      <c r="C115" s="45"/>
      <c r="D115" s="18"/>
      <c r="F115" s="20"/>
      <c r="H115" s="22"/>
      <c r="J115" s="48"/>
      <c r="N115" s="51"/>
    </row>
    <row r="116" spans="1:8" ht="12">
      <c r="A116" s="43" t="s">
        <v>207</v>
      </c>
      <c r="B116" s="43" t="s">
        <v>209</v>
      </c>
      <c r="C116" s="45"/>
      <c r="D116" s="18"/>
      <c r="F116" s="20"/>
      <c r="H116" s="22"/>
    </row>
    <row r="117" spans="1:14" ht="12">
      <c r="A117" s="43"/>
      <c r="B117" s="43"/>
      <c r="C117" s="43"/>
      <c r="N117" s="51"/>
    </row>
    <row r="118" spans="1:14" ht="12">
      <c r="A118" s="52" t="s">
        <v>6</v>
      </c>
      <c r="B118" s="52"/>
      <c r="C118" s="45">
        <v>540469</v>
      </c>
      <c r="D118" s="53">
        <f>SUM(D11:D116)</f>
        <v>31466896</v>
      </c>
      <c r="E118" s="53"/>
      <c r="F118" s="53"/>
      <c r="N118" s="54">
        <f>SUM(N11:N112)</f>
        <v>77.73515392036015</v>
      </c>
    </row>
    <row r="119" spans="1:3" ht="12">
      <c r="A119" s="36"/>
      <c r="B119" s="36"/>
      <c r="C119" s="36"/>
    </row>
    <row r="120" ht="12">
      <c r="F120" s="55" t="s">
        <v>223</v>
      </c>
    </row>
    <row r="121" ht="12">
      <c r="A121" s="34" t="s">
        <v>208</v>
      </c>
    </row>
    <row r="122" ht="12">
      <c r="A122" s="56" t="s">
        <v>100</v>
      </c>
    </row>
    <row r="123" spans="1:3" ht="12">
      <c r="A123" s="56"/>
      <c r="B123" s="43"/>
      <c r="C123" s="43"/>
    </row>
    <row r="124" spans="2:5" ht="12">
      <c r="B124" s="43"/>
      <c r="C124" s="43"/>
      <c r="E124" s="55"/>
    </row>
    <row r="125" spans="2:3" ht="12">
      <c r="B125" s="43"/>
      <c r="C125" s="43"/>
    </row>
    <row r="126" spans="2:3" ht="12">
      <c r="B126" s="43"/>
      <c r="C126" s="43"/>
    </row>
  </sheetData>
  <sheetProtection/>
  <mergeCells count="1">
    <mergeCell ref="A118:B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2.140625" style="34" customWidth="1"/>
    <col min="2" max="2" width="10.57421875" style="34" bestFit="1" customWidth="1"/>
    <col min="3" max="3" width="15.140625" style="34" bestFit="1" customWidth="1"/>
    <col min="4" max="4" width="10.28125" style="34" customWidth="1"/>
    <col min="5" max="5" width="14.57421875" style="34" customWidth="1"/>
    <col min="6" max="6" width="23.421875" style="34" bestFit="1" customWidth="1"/>
    <col min="7" max="7" width="7.140625" style="34" bestFit="1" customWidth="1"/>
    <col min="8" max="8" width="8.00390625" style="34" bestFit="1" customWidth="1"/>
    <col min="9" max="9" width="8.140625" style="34" bestFit="1" customWidth="1"/>
    <col min="10" max="10" width="10.7109375" style="34" customWidth="1"/>
    <col min="11" max="11" width="7.57421875" style="34" bestFit="1" customWidth="1"/>
    <col min="12" max="12" width="9.28125" style="34" bestFit="1" customWidth="1"/>
    <col min="13" max="13" width="9.00390625" style="34" bestFit="1" customWidth="1"/>
    <col min="14" max="14" width="28.00390625" style="34" customWidth="1"/>
    <col min="15" max="16384" width="11.421875" style="34" customWidth="1"/>
  </cols>
  <sheetData>
    <row r="1" ht="15" customHeight="1">
      <c r="A1" s="34" t="s">
        <v>210</v>
      </c>
    </row>
    <row r="2" spans="1:6" ht="12">
      <c r="A2" s="34" t="s">
        <v>101</v>
      </c>
      <c r="F2" s="35" t="s">
        <v>229</v>
      </c>
    </row>
    <row r="3" spans="1:13" ht="1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3" ht="12">
      <c r="A4" s="37"/>
      <c r="B4" s="37"/>
      <c r="C4" s="37"/>
    </row>
    <row r="5" spans="1:12" ht="12">
      <c r="A5" s="38" t="s">
        <v>0</v>
      </c>
      <c r="B5" s="38" t="s">
        <v>99</v>
      </c>
      <c r="C5" s="38" t="s">
        <v>211</v>
      </c>
      <c r="D5" s="38" t="s">
        <v>215</v>
      </c>
      <c r="F5" s="39" t="s">
        <v>216</v>
      </c>
      <c r="H5" s="40" t="s">
        <v>217</v>
      </c>
      <c r="J5" s="34" t="s">
        <v>218</v>
      </c>
      <c r="L5" s="34" t="s">
        <v>219</v>
      </c>
    </row>
    <row r="6" spans="1:12" ht="12">
      <c r="A6" s="38" t="s">
        <v>1</v>
      </c>
      <c r="B6" s="38" t="s">
        <v>2</v>
      </c>
      <c r="C6" s="38"/>
      <c r="D6" s="34" t="s">
        <v>212</v>
      </c>
      <c r="J6" s="34" t="s">
        <v>228</v>
      </c>
      <c r="L6" s="34" t="s">
        <v>220</v>
      </c>
    </row>
    <row r="7" spans="1:12" ht="12">
      <c r="A7" s="38" t="s">
        <v>3</v>
      </c>
      <c r="B7" s="38" t="s">
        <v>4</v>
      </c>
      <c r="C7" s="38"/>
      <c r="D7" s="34" t="s">
        <v>213</v>
      </c>
      <c r="J7" s="34" t="s">
        <v>213</v>
      </c>
      <c r="L7" s="34" t="s">
        <v>221</v>
      </c>
    </row>
    <row r="8" spans="1:4" ht="12">
      <c r="A8" s="38" t="s">
        <v>98</v>
      </c>
      <c r="B8" s="38" t="s">
        <v>5</v>
      </c>
      <c r="C8" s="38"/>
      <c r="D8" s="34" t="s">
        <v>214</v>
      </c>
    </row>
    <row r="9" spans="1:3" ht="12">
      <c r="A9" s="41"/>
      <c r="B9" s="42"/>
      <c r="C9" s="42"/>
    </row>
    <row r="10" spans="1:14" ht="12">
      <c r="A10" s="43"/>
      <c r="B10" s="43"/>
      <c r="C10" s="43"/>
      <c r="N10" s="44"/>
    </row>
    <row r="11" spans="1:14" ht="12">
      <c r="A11" s="43" t="s">
        <v>102</v>
      </c>
      <c r="B11" s="43">
        <v>0</v>
      </c>
      <c r="C11" s="45">
        <v>1098</v>
      </c>
      <c r="D11" s="14">
        <v>404792</v>
      </c>
      <c r="F11" s="47">
        <f>C11/D11</f>
        <v>0.002712504199687741</v>
      </c>
      <c r="H11" s="48">
        <f>1-F11</f>
        <v>0.9972874958003123</v>
      </c>
      <c r="J11" s="49">
        <v>1</v>
      </c>
      <c r="L11" s="48">
        <f>F11</f>
        <v>0.002712504199687741</v>
      </c>
      <c r="N11" s="34">
        <f aca="true" t="shared" si="0" ref="N11:N74">B11*L11</f>
        <v>0</v>
      </c>
    </row>
    <row r="12" spans="1:14" ht="12">
      <c r="A12" s="43" t="s">
        <v>103</v>
      </c>
      <c r="B12" s="43">
        <v>1</v>
      </c>
      <c r="C12" s="45">
        <v>198</v>
      </c>
      <c r="D12" s="14">
        <v>399423</v>
      </c>
      <c r="F12" s="47">
        <f aca="true" t="shared" si="1" ref="F12:F75">C12/D12</f>
        <v>0.0004957150689870138</v>
      </c>
      <c r="H12" s="48">
        <f aca="true" t="shared" si="2" ref="H12:H75">1-F12</f>
        <v>0.999504284931013</v>
      </c>
      <c r="J12" s="48">
        <v>0.997</v>
      </c>
      <c r="L12" s="50">
        <f aca="true" t="shared" si="3" ref="L12:L75">J12*F12</f>
        <v>0.0004942279237800527</v>
      </c>
      <c r="N12" s="34">
        <f t="shared" si="0"/>
        <v>0.0004942279237800527</v>
      </c>
    </row>
    <row r="13" spans="1:14" ht="12">
      <c r="A13" s="43" t="s">
        <v>104</v>
      </c>
      <c r="B13" s="43">
        <v>2</v>
      </c>
      <c r="C13" s="45">
        <v>80</v>
      </c>
      <c r="D13" s="14">
        <v>388387</v>
      </c>
      <c r="F13" s="47">
        <f t="shared" si="1"/>
        <v>0.00020598011776913234</v>
      </c>
      <c r="H13" s="48">
        <f t="shared" si="2"/>
        <v>0.9997940198822308</v>
      </c>
      <c r="J13" s="48">
        <f aca="true" t="shared" si="4" ref="J13:J76">J12*H12</f>
        <v>0.9965057720762199</v>
      </c>
      <c r="L13" s="50">
        <f t="shared" si="3"/>
        <v>0.00020526037628987992</v>
      </c>
      <c r="N13" s="34">
        <f t="shared" si="0"/>
        <v>0.00041052075257975984</v>
      </c>
    </row>
    <row r="14" spans="1:14" ht="12">
      <c r="A14" s="43" t="s">
        <v>105</v>
      </c>
      <c r="B14" s="43">
        <v>3</v>
      </c>
      <c r="C14" s="45">
        <v>45</v>
      </c>
      <c r="D14" s="14">
        <v>387921</v>
      </c>
      <c r="F14" s="47">
        <f t="shared" si="1"/>
        <v>0.00011600300061094914</v>
      </c>
      <c r="H14" s="48">
        <f t="shared" si="2"/>
        <v>0.999883996999389</v>
      </c>
      <c r="J14" s="48">
        <f t="shared" si="4"/>
        <v>0.9963005116999301</v>
      </c>
      <c r="L14" s="50">
        <f t="shared" si="3"/>
        <v>0.00011557384886741592</v>
      </c>
      <c r="N14" s="34">
        <f t="shared" si="0"/>
        <v>0.00034672154660224776</v>
      </c>
    </row>
    <row r="15" spans="1:14" ht="12">
      <c r="A15" s="43" t="s">
        <v>106</v>
      </c>
      <c r="B15" s="43">
        <v>4</v>
      </c>
      <c r="C15" s="45">
        <v>35</v>
      </c>
      <c r="D15" s="14">
        <v>395261</v>
      </c>
      <c r="F15" s="47">
        <f t="shared" si="1"/>
        <v>8.854908528794898E-05</v>
      </c>
      <c r="H15" s="48">
        <f t="shared" si="2"/>
        <v>0.999911450914712</v>
      </c>
      <c r="J15" s="48">
        <f t="shared" si="4"/>
        <v>0.9961849378510627</v>
      </c>
      <c r="L15" s="50">
        <f t="shared" si="3"/>
        <v>8.82112650243439E-05</v>
      </c>
      <c r="N15" s="34">
        <f t="shared" si="0"/>
        <v>0.0003528450600973756</v>
      </c>
    </row>
    <row r="16" spans="1:14" ht="12">
      <c r="A16" s="43" t="s">
        <v>107</v>
      </c>
      <c r="B16" s="43">
        <v>5</v>
      </c>
      <c r="C16" s="45">
        <v>26</v>
      </c>
      <c r="D16" s="14">
        <v>389306</v>
      </c>
      <c r="F16" s="47">
        <f>C16/D16</f>
        <v>6.67855106266022E-05</v>
      </c>
      <c r="H16" s="48">
        <f t="shared" si="2"/>
        <v>0.9999332144893734</v>
      </c>
      <c r="J16" s="48">
        <f t="shared" si="4"/>
        <v>0.9960967265860383</v>
      </c>
      <c r="L16" s="50">
        <f t="shared" si="3"/>
        <v>6.652482851853553E-05</v>
      </c>
      <c r="N16" s="34">
        <f t="shared" si="0"/>
        <v>0.0003326241425926777</v>
      </c>
    </row>
    <row r="17" spans="1:14" ht="12">
      <c r="A17" s="43" t="s">
        <v>108</v>
      </c>
      <c r="B17" s="43">
        <v>6</v>
      </c>
      <c r="C17" s="45">
        <v>26</v>
      </c>
      <c r="D17" s="14">
        <v>386991</v>
      </c>
      <c r="F17" s="47">
        <f t="shared" si="1"/>
        <v>6.718502497474101E-05</v>
      </c>
      <c r="H17" s="48">
        <f t="shared" si="2"/>
        <v>0.9999328149750253</v>
      </c>
      <c r="J17" s="48">
        <f t="shared" si="4"/>
        <v>0.9960302017575199</v>
      </c>
      <c r="L17" s="50">
        <f t="shared" si="3"/>
        <v>6.691831398067531E-05</v>
      </c>
      <c r="N17" s="34">
        <f t="shared" si="0"/>
        <v>0.00040150988388405187</v>
      </c>
    </row>
    <row r="18" spans="1:14" ht="12">
      <c r="A18" s="43" t="s">
        <v>109</v>
      </c>
      <c r="B18" s="43">
        <v>7</v>
      </c>
      <c r="C18" s="45">
        <v>30</v>
      </c>
      <c r="D18" s="14">
        <v>388357</v>
      </c>
      <c r="F18" s="47">
        <f t="shared" si="1"/>
        <v>7.724851103494981E-05</v>
      </c>
      <c r="H18" s="48">
        <f t="shared" si="2"/>
        <v>0.999922751488965</v>
      </c>
      <c r="J18" s="48">
        <f t="shared" si="4"/>
        <v>0.9959632834435392</v>
      </c>
      <c r="L18" s="50">
        <f t="shared" si="3"/>
        <v>7.693668069149308E-05</v>
      </c>
      <c r="N18" s="34">
        <f t="shared" si="0"/>
        <v>0.0005385567648404515</v>
      </c>
    </row>
    <row r="19" spans="1:14" ht="12">
      <c r="A19" s="43" t="s">
        <v>110</v>
      </c>
      <c r="B19" s="43">
        <v>8</v>
      </c>
      <c r="C19" s="45">
        <v>30</v>
      </c>
      <c r="D19" s="14">
        <v>390925</v>
      </c>
      <c r="F19" s="47">
        <f t="shared" si="1"/>
        <v>7.674106286372066E-05</v>
      </c>
      <c r="H19" s="48">
        <f t="shared" si="2"/>
        <v>0.9999232589371363</v>
      </c>
      <c r="J19" s="48">
        <f t="shared" si="4"/>
        <v>0.9958863467628477</v>
      </c>
      <c r="L19" s="50">
        <f t="shared" si="3"/>
        <v>7.642537674204881E-05</v>
      </c>
      <c r="N19" s="34">
        <f t="shared" si="0"/>
        <v>0.0006114030139363905</v>
      </c>
    </row>
    <row r="20" spans="1:14" ht="12">
      <c r="A20" s="43" t="s">
        <v>111</v>
      </c>
      <c r="B20" s="43">
        <v>9</v>
      </c>
      <c r="C20" s="45">
        <v>35</v>
      </c>
      <c r="D20" s="14">
        <v>398935</v>
      </c>
      <c r="F20" s="47">
        <f t="shared" si="1"/>
        <v>8.773359068519934E-05</v>
      </c>
      <c r="H20" s="48">
        <f t="shared" si="2"/>
        <v>0.9999122664093149</v>
      </c>
      <c r="J20" s="48">
        <f t="shared" si="4"/>
        <v>0.9958099213861057</v>
      </c>
      <c r="L20" s="50">
        <f t="shared" si="3"/>
        <v>8.736598004314913E-05</v>
      </c>
      <c r="N20" s="34">
        <f t="shared" si="0"/>
        <v>0.0007862938203883422</v>
      </c>
    </row>
    <row r="21" spans="1:14" ht="12">
      <c r="A21" s="43" t="s">
        <v>112</v>
      </c>
      <c r="B21" s="43">
        <v>10</v>
      </c>
      <c r="C21" s="45">
        <v>19</v>
      </c>
      <c r="D21" s="14">
        <v>405682</v>
      </c>
      <c r="F21" s="47">
        <f t="shared" si="1"/>
        <v>4.68347129032099E-05</v>
      </c>
      <c r="H21" s="48">
        <f t="shared" si="2"/>
        <v>0.9999531652870968</v>
      </c>
      <c r="J21" s="48">
        <f t="shared" si="4"/>
        <v>0.9957225554060626</v>
      </c>
      <c r="L21" s="50">
        <f t="shared" si="3"/>
        <v>4.6634380013693454E-05</v>
      </c>
      <c r="N21" s="34">
        <f t="shared" si="0"/>
        <v>0.00046634380013693455</v>
      </c>
    </row>
    <row r="22" spans="1:14" ht="12">
      <c r="A22" s="43" t="s">
        <v>113</v>
      </c>
      <c r="B22" s="43">
        <v>11</v>
      </c>
      <c r="C22" s="45">
        <v>27</v>
      </c>
      <c r="D22" s="14">
        <v>391082</v>
      </c>
      <c r="F22" s="47">
        <f t="shared" si="1"/>
        <v>6.903922962447773E-05</v>
      </c>
      <c r="H22" s="48">
        <f t="shared" si="2"/>
        <v>0.9999309607703756</v>
      </c>
      <c r="J22" s="48">
        <f t="shared" si="4"/>
        <v>0.9956759210260488</v>
      </c>
      <c r="L22" s="50">
        <f t="shared" si="3"/>
        <v>6.874069854328074E-05</v>
      </c>
      <c r="N22" s="34">
        <f t="shared" si="0"/>
        <v>0.0007561476839760881</v>
      </c>
    </row>
    <row r="23" spans="1:14" ht="12">
      <c r="A23" s="43" t="s">
        <v>114</v>
      </c>
      <c r="B23" s="43" t="s">
        <v>7</v>
      </c>
      <c r="C23" s="45">
        <v>35</v>
      </c>
      <c r="D23" s="14">
        <v>387854</v>
      </c>
      <c r="F23" s="47">
        <f t="shared" si="1"/>
        <v>9.024014190906888E-05</v>
      </c>
      <c r="H23" s="48">
        <f t="shared" si="2"/>
        <v>0.9999097598580909</v>
      </c>
      <c r="J23" s="48">
        <f t="shared" si="4"/>
        <v>0.9956071803275056</v>
      </c>
      <c r="L23" s="50">
        <f t="shared" si="3"/>
        <v>8.984373323844204E-05</v>
      </c>
      <c r="N23" s="34">
        <f t="shared" si="0"/>
        <v>0.0010781247988613045</v>
      </c>
    </row>
    <row r="24" spans="1:14" ht="12">
      <c r="A24" s="43" t="s">
        <v>115</v>
      </c>
      <c r="B24" s="43" t="s">
        <v>8</v>
      </c>
      <c r="C24" s="45">
        <v>26</v>
      </c>
      <c r="D24" s="14">
        <v>381789</v>
      </c>
      <c r="F24" s="47">
        <f t="shared" si="1"/>
        <v>6.810044291480373E-05</v>
      </c>
      <c r="H24" s="48">
        <f t="shared" si="2"/>
        <v>0.9999318995570852</v>
      </c>
      <c r="J24" s="48">
        <f t="shared" si="4"/>
        <v>0.9955173365942672</v>
      </c>
      <c r="L24" s="50">
        <f t="shared" si="3"/>
        <v>6.779517155143534E-05</v>
      </c>
      <c r="N24" s="34">
        <f t="shared" si="0"/>
        <v>0.0008813372301686595</v>
      </c>
    </row>
    <row r="25" spans="1:14" ht="12">
      <c r="A25" s="43" t="s">
        <v>116</v>
      </c>
      <c r="B25" s="43" t="s">
        <v>9</v>
      </c>
      <c r="C25" s="45">
        <v>43</v>
      </c>
      <c r="D25" s="14">
        <v>386577</v>
      </c>
      <c r="F25" s="47">
        <f t="shared" si="1"/>
        <v>0.00011123269102921281</v>
      </c>
      <c r="H25" s="48">
        <f t="shared" si="2"/>
        <v>0.9998887673089708</v>
      </c>
      <c r="J25" s="48">
        <f t="shared" si="4"/>
        <v>0.9954495414227158</v>
      </c>
      <c r="L25" s="50">
        <f t="shared" si="3"/>
        <v>0.00011072653127624452</v>
      </c>
      <c r="N25" s="34">
        <f t="shared" si="0"/>
        <v>0.0015501714378674232</v>
      </c>
    </row>
    <row r="26" spans="1:14" ht="12">
      <c r="A26" s="43" t="s">
        <v>117</v>
      </c>
      <c r="B26" s="43" t="s">
        <v>10</v>
      </c>
      <c r="C26" s="45">
        <v>39</v>
      </c>
      <c r="D26" s="14">
        <v>385435</v>
      </c>
      <c r="F26" s="47">
        <f t="shared" si="1"/>
        <v>0.00010118437609454253</v>
      </c>
      <c r="H26" s="48">
        <f t="shared" si="2"/>
        <v>0.9998988156239055</v>
      </c>
      <c r="J26" s="48">
        <f t="shared" si="4"/>
        <v>0.9953388148914396</v>
      </c>
      <c r="L26" s="50">
        <f t="shared" si="3"/>
        <v>0.00010071273698747167</v>
      </c>
      <c r="N26" s="34">
        <f t="shared" si="0"/>
        <v>0.001510691054812075</v>
      </c>
    </row>
    <row r="27" spans="1:14" ht="12">
      <c r="A27" s="43" t="s">
        <v>118</v>
      </c>
      <c r="B27" s="43" t="s">
        <v>11</v>
      </c>
      <c r="C27" s="45">
        <v>57</v>
      </c>
      <c r="D27" s="14">
        <v>376792</v>
      </c>
      <c r="F27" s="47">
        <f t="shared" si="1"/>
        <v>0.00015127709717828404</v>
      </c>
      <c r="H27" s="48">
        <f t="shared" si="2"/>
        <v>0.9998487229028217</v>
      </c>
      <c r="J27" s="48">
        <f t="shared" si="4"/>
        <v>0.9952381021544522</v>
      </c>
      <c r="L27" s="50">
        <f t="shared" si="3"/>
        <v>0.00015055673109515004</v>
      </c>
      <c r="N27" s="34">
        <f t="shared" si="0"/>
        <v>0.0024089076975224006</v>
      </c>
    </row>
    <row r="28" spans="1:14" ht="12">
      <c r="A28" s="43" t="s">
        <v>119</v>
      </c>
      <c r="B28" s="43" t="s">
        <v>12</v>
      </c>
      <c r="C28" s="45">
        <v>41</v>
      </c>
      <c r="D28" s="14">
        <v>375852</v>
      </c>
      <c r="F28" s="47">
        <f t="shared" si="1"/>
        <v>0.00010908549109755968</v>
      </c>
      <c r="H28" s="48">
        <f t="shared" si="2"/>
        <v>0.9998909145089024</v>
      </c>
      <c r="J28" s="48">
        <f t="shared" si="4"/>
        <v>0.995087545423357</v>
      </c>
      <c r="L28" s="50">
        <f t="shared" si="3"/>
        <v>0.00010854961357757211</v>
      </c>
      <c r="N28" s="34">
        <f t="shared" si="0"/>
        <v>0.001845343430818726</v>
      </c>
    </row>
    <row r="29" spans="1:14" ht="12">
      <c r="A29" s="43" t="s">
        <v>120</v>
      </c>
      <c r="B29" s="43" t="s">
        <v>13</v>
      </c>
      <c r="C29" s="45">
        <v>73</v>
      </c>
      <c r="D29" s="14">
        <v>396170</v>
      </c>
      <c r="F29" s="47">
        <f t="shared" si="1"/>
        <v>0.00018426433096902845</v>
      </c>
      <c r="H29" s="48">
        <f t="shared" si="2"/>
        <v>0.9998157356690309</v>
      </c>
      <c r="J29" s="48">
        <f t="shared" si="4"/>
        <v>0.9949789958097794</v>
      </c>
      <c r="L29" s="50">
        <f t="shared" si="3"/>
        <v>0.00018333913899112476</v>
      </c>
      <c r="N29" s="34">
        <f t="shared" si="0"/>
        <v>0.003300104501840246</v>
      </c>
    </row>
    <row r="30" spans="1:14" ht="12">
      <c r="A30" s="43" t="s">
        <v>121</v>
      </c>
      <c r="B30" s="43" t="s">
        <v>14</v>
      </c>
      <c r="C30" s="45">
        <v>80</v>
      </c>
      <c r="D30" s="14">
        <v>403622</v>
      </c>
      <c r="F30" s="47">
        <f t="shared" si="1"/>
        <v>0.00019820525144813712</v>
      </c>
      <c r="H30" s="48">
        <f t="shared" si="2"/>
        <v>0.9998017947485519</v>
      </c>
      <c r="J30" s="48">
        <f t="shared" si="4"/>
        <v>0.9947956566707883</v>
      </c>
      <c r="L30" s="50">
        <f t="shared" si="3"/>
        <v>0.00019717372326994828</v>
      </c>
      <c r="N30" s="34">
        <f t="shared" si="0"/>
        <v>0.0037463007421290172</v>
      </c>
    </row>
    <row r="31" spans="1:14" ht="12">
      <c r="A31" s="43" t="s">
        <v>122</v>
      </c>
      <c r="B31" s="43" t="s">
        <v>15</v>
      </c>
      <c r="C31" s="45">
        <v>93</v>
      </c>
      <c r="D31" s="14">
        <v>405850</v>
      </c>
      <c r="F31" s="47">
        <f t="shared" si="1"/>
        <v>0.00022914870025871628</v>
      </c>
      <c r="H31" s="48">
        <f t="shared" si="2"/>
        <v>0.9997708512997413</v>
      </c>
      <c r="J31" s="48">
        <f t="shared" si="4"/>
        <v>0.9945984829475184</v>
      </c>
      <c r="L31" s="50">
        <f t="shared" si="3"/>
        <v>0.00022791094964671484</v>
      </c>
      <c r="N31" s="34">
        <f t="shared" si="0"/>
        <v>0.004558218992934297</v>
      </c>
    </row>
    <row r="32" spans="1:14" ht="12">
      <c r="A32" s="43" t="s">
        <v>123</v>
      </c>
      <c r="B32" s="43" t="s">
        <v>16</v>
      </c>
      <c r="C32" s="45">
        <v>85</v>
      </c>
      <c r="D32" s="14">
        <v>407495</v>
      </c>
      <c r="F32" s="47">
        <f t="shared" si="1"/>
        <v>0.00020859151646032467</v>
      </c>
      <c r="H32" s="48">
        <f t="shared" si="2"/>
        <v>0.9997914084835396</v>
      </c>
      <c r="J32" s="48">
        <f t="shared" si="4"/>
        <v>0.9943705719978717</v>
      </c>
      <c r="L32" s="50">
        <f t="shared" si="3"/>
        <v>0.00020741726553655653</v>
      </c>
      <c r="N32" s="34">
        <f t="shared" si="0"/>
        <v>0.004355762576267687</v>
      </c>
    </row>
    <row r="33" spans="1:14" ht="12">
      <c r="A33" s="43" t="s">
        <v>124</v>
      </c>
      <c r="B33" s="43" t="s">
        <v>17</v>
      </c>
      <c r="C33" s="45">
        <v>81</v>
      </c>
      <c r="D33" s="14">
        <v>405776</v>
      </c>
      <c r="F33" s="47">
        <f t="shared" si="1"/>
        <v>0.0001996175229683372</v>
      </c>
      <c r="H33" s="48">
        <f t="shared" si="2"/>
        <v>0.9998003824770316</v>
      </c>
      <c r="J33" s="48">
        <f t="shared" si="4"/>
        <v>0.9941631547323351</v>
      </c>
      <c r="L33" s="50">
        <f t="shared" si="3"/>
        <v>0.00019845238637405645</v>
      </c>
      <c r="N33" s="34">
        <f t="shared" si="0"/>
        <v>0.004365952500229242</v>
      </c>
    </row>
    <row r="34" spans="1:14" ht="12">
      <c r="A34" s="43" t="s">
        <v>125</v>
      </c>
      <c r="B34" s="43" t="s">
        <v>18</v>
      </c>
      <c r="C34" s="45">
        <v>97</v>
      </c>
      <c r="D34" s="14">
        <v>401258</v>
      </c>
      <c r="F34" s="47">
        <f t="shared" si="1"/>
        <v>0.0002417397285536986</v>
      </c>
      <c r="H34" s="48">
        <f t="shared" si="2"/>
        <v>0.9997582602714463</v>
      </c>
      <c r="J34" s="48">
        <f t="shared" si="4"/>
        <v>0.993964702345961</v>
      </c>
      <c r="L34" s="50">
        <f t="shared" si="3"/>
        <v>0.00024028075733707044</v>
      </c>
      <c r="N34" s="34">
        <f t="shared" si="0"/>
        <v>0.0055264574187526205</v>
      </c>
    </row>
    <row r="35" spans="1:14" ht="12">
      <c r="A35" s="43" t="s">
        <v>126</v>
      </c>
      <c r="B35" s="43" t="s">
        <v>19</v>
      </c>
      <c r="C35" s="45">
        <v>95</v>
      </c>
      <c r="D35" s="14">
        <v>404474</v>
      </c>
      <c r="F35" s="47">
        <f t="shared" si="1"/>
        <v>0.00023487294609789505</v>
      </c>
      <c r="H35" s="48">
        <f t="shared" si="2"/>
        <v>0.9997651270539021</v>
      </c>
      <c r="J35" s="48">
        <f t="shared" si="4"/>
        <v>0.993724421588624</v>
      </c>
      <c r="L35" s="50">
        <f t="shared" si="3"/>
        <v>0.0002333989825079468</v>
      </c>
      <c r="N35" s="34">
        <f t="shared" si="0"/>
        <v>0.005601575580190723</v>
      </c>
    </row>
    <row r="36" spans="1:14" ht="12">
      <c r="A36" s="43" t="s">
        <v>127</v>
      </c>
      <c r="B36" s="43" t="s">
        <v>20</v>
      </c>
      <c r="C36" s="45">
        <v>113</v>
      </c>
      <c r="D36" s="14">
        <v>400988</v>
      </c>
      <c r="F36" s="47">
        <f t="shared" si="1"/>
        <v>0.0002818039442576835</v>
      </c>
      <c r="H36" s="48">
        <f t="shared" si="2"/>
        <v>0.9997181960557423</v>
      </c>
      <c r="J36" s="48">
        <f t="shared" si="4"/>
        <v>0.993491022606116</v>
      </c>
      <c r="L36" s="50">
        <f t="shared" si="3"/>
        <v>0.0002799696887550029</v>
      </c>
      <c r="N36" s="34">
        <f t="shared" si="0"/>
        <v>0.006999242218875072</v>
      </c>
    </row>
    <row r="37" spans="1:14" ht="12">
      <c r="A37" s="43" t="s">
        <v>128</v>
      </c>
      <c r="B37" s="43" t="s">
        <v>21</v>
      </c>
      <c r="C37" s="45">
        <v>93</v>
      </c>
      <c r="D37" s="14">
        <v>395083</v>
      </c>
      <c r="F37" s="47">
        <f t="shared" si="1"/>
        <v>0.0002353935755271677</v>
      </c>
      <c r="H37" s="48">
        <f t="shared" si="2"/>
        <v>0.9997646064244728</v>
      </c>
      <c r="J37" s="48">
        <f t="shared" si="4"/>
        <v>0.993211052917361</v>
      </c>
      <c r="L37" s="50">
        <f t="shared" si="3"/>
        <v>0.00023379550099932058</v>
      </c>
      <c r="N37" s="34">
        <f t="shared" si="0"/>
        <v>0.006078683025982335</v>
      </c>
    </row>
    <row r="38" spans="1:14" ht="12">
      <c r="A38" s="43" t="s">
        <v>129</v>
      </c>
      <c r="B38" s="43" t="s">
        <v>22</v>
      </c>
      <c r="C38" s="45">
        <v>102</v>
      </c>
      <c r="D38" s="14">
        <v>387497</v>
      </c>
      <c r="F38" s="47">
        <f t="shared" si="1"/>
        <v>0.0002632278443446014</v>
      </c>
      <c r="H38" s="48">
        <f t="shared" si="2"/>
        <v>0.9997367721556554</v>
      </c>
      <c r="J38" s="48">
        <f t="shared" si="4"/>
        <v>0.9929772574163617</v>
      </c>
      <c r="L38" s="50">
        <f t="shared" si="3"/>
        <v>0.0002613792629529232</v>
      </c>
      <c r="N38" s="34">
        <f t="shared" si="0"/>
        <v>0.007057240099728927</v>
      </c>
    </row>
    <row r="39" spans="1:14" ht="12">
      <c r="A39" s="43" t="s">
        <v>130</v>
      </c>
      <c r="B39" s="43" t="s">
        <v>23</v>
      </c>
      <c r="C39" s="45">
        <v>152</v>
      </c>
      <c r="D39" s="14">
        <v>413673</v>
      </c>
      <c r="F39" s="47">
        <f t="shared" si="1"/>
        <v>0.00036743998278833764</v>
      </c>
      <c r="H39" s="48">
        <f t="shared" si="2"/>
        <v>0.9996325600172117</v>
      </c>
      <c r="J39" s="48">
        <f t="shared" si="4"/>
        <v>0.9927158781534087</v>
      </c>
      <c r="L39" s="50">
        <f t="shared" si="3"/>
        <v>0.00036476350518239797</v>
      </c>
      <c r="N39" s="34">
        <f t="shared" si="0"/>
        <v>0.010213378145107144</v>
      </c>
    </row>
    <row r="40" spans="1:14" ht="12">
      <c r="A40" s="43" t="s">
        <v>131</v>
      </c>
      <c r="B40" s="43" t="s">
        <v>24</v>
      </c>
      <c r="C40" s="45">
        <v>125</v>
      </c>
      <c r="D40" s="14">
        <v>420080</v>
      </c>
      <c r="F40" s="47">
        <f t="shared" si="1"/>
        <v>0.0002975623690725576</v>
      </c>
      <c r="H40" s="48">
        <f t="shared" si="2"/>
        <v>0.9997024376309275</v>
      </c>
      <c r="J40" s="48">
        <f t="shared" si="4"/>
        <v>0.9923511146482263</v>
      </c>
      <c r="L40" s="50">
        <f t="shared" si="3"/>
        <v>0.00029528634862651944</v>
      </c>
      <c r="N40" s="34">
        <f t="shared" si="0"/>
        <v>0.008563304110169064</v>
      </c>
    </row>
    <row r="41" spans="1:14" ht="12">
      <c r="A41" s="43" t="s">
        <v>132</v>
      </c>
      <c r="B41" s="43" t="s">
        <v>25</v>
      </c>
      <c r="C41" s="45">
        <v>131</v>
      </c>
      <c r="D41" s="14">
        <v>426628</v>
      </c>
      <c r="F41" s="47">
        <f t="shared" si="1"/>
        <v>0.0003070590772288739</v>
      </c>
      <c r="H41" s="48">
        <f t="shared" si="2"/>
        <v>0.9996929409227712</v>
      </c>
      <c r="J41" s="48">
        <f t="shared" si="4"/>
        <v>0.9920558282995998</v>
      </c>
      <c r="L41" s="50">
        <f t="shared" si="3"/>
        <v>0.00030461974719720125</v>
      </c>
      <c r="N41" s="34">
        <f t="shared" si="0"/>
        <v>0.009138592415916037</v>
      </c>
    </row>
    <row r="42" spans="1:14" ht="12">
      <c r="A42" s="43" t="s">
        <v>133</v>
      </c>
      <c r="B42" s="43" t="s">
        <v>26</v>
      </c>
      <c r="C42" s="45">
        <v>115</v>
      </c>
      <c r="D42" s="14">
        <v>404045</v>
      </c>
      <c r="F42" s="47">
        <f t="shared" si="1"/>
        <v>0.0002846217624274524</v>
      </c>
      <c r="H42" s="48">
        <f t="shared" si="2"/>
        <v>0.9997153782375725</v>
      </c>
      <c r="J42" s="48">
        <f t="shared" si="4"/>
        <v>0.9917512085524026</v>
      </c>
      <c r="L42" s="50">
        <f t="shared" si="3"/>
        <v>0.0002822739768677407</v>
      </c>
      <c r="N42" s="34">
        <f t="shared" si="0"/>
        <v>0.008750493282899962</v>
      </c>
    </row>
    <row r="43" spans="1:14" ht="12">
      <c r="A43" s="43" t="s">
        <v>134</v>
      </c>
      <c r="B43" s="43" t="s">
        <v>27</v>
      </c>
      <c r="C43" s="45">
        <v>131</v>
      </c>
      <c r="D43" s="14">
        <v>394675</v>
      </c>
      <c r="F43" s="47">
        <f t="shared" si="1"/>
        <v>0.0003319186672578704</v>
      </c>
      <c r="H43" s="48">
        <f t="shared" si="2"/>
        <v>0.9996680813327421</v>
      </c>
      <c r="J43" s="48">
        <f t="shared" si="4"/>
        <v>0.9914689345755349</v>
      </c>
      <c r="L43" s="50">
        <f t="shared" si="3"/>
        <v>0.0003290870473918922</v>
      </c>
      <c r="N43" s="34">
        <f t="shared" si="0"/>
        <v>0.01053078551654055</v>
      </c>
    </row>
    <row r="44" spans="1:14" ht="12">
      <c r="A44" s="43" t="s">
        <v>135</v>
      </c>
      <c r="B44" s="43" t="s">
        <v>28</v>
      </c>
      <c r="C44" s="45">
        <v>163</v>
      </c>
      <c r="D44" s="14">
        <v>400722</v>
      </c>
      <c r="F44" s="47">
        <f t="shared" si="1"/>
        <v>0.00040676578775310565</v>
      </c>
      <c r="H44" s="48">
        <f t="shared" si="2"/>
        <v>0.9995932342122469</v>
      </c>
      <c r="J44" s="48">
        <f t="shared" si="4"/>
        <v>0.991139847528143</v>
      </c>
      <c r="L44" s="50">
        <f t="shared" si="3"/>
        <v>0.0004031617808532781</v>
      </c>
      <c r="N44" s="34">
        <f t="shared" si="0"/>
        <v>0.013304338768158178</v>
      </c>
    </row>
    <row r="45" spans="1:14" ht="12">
      <c r="A45" s="43" t="s">
        <v>136</v>
      </c>
      <c r="B45" s="43" t="s">
        <v>29</v>
      </c>
      <c r="C45" s="45">
        <v>145</v>
      </c>
      <c r="D45" s="14">
        <v>390707</v>
      </c>
      <c r="F45" s="47">
        <f t="shared" si="1"/>
        <v>0.000371122094050017</v>
      </c>
      <c r="H45" s="48">
        <f t="shared" si="2"/>
        <v>0.99962887790595</v>
      </c>
      <c r="J45" s="48">
        <f t="shared" si="4"/>
        <v>0.9907366857472897</v>
      </c>
      <c r="L45" s="50">
        <f t="shared" si="3"/>
        <v>0.0003676842734667078</v>
      </c>
      <c r="N45" s="34">
        <f t="shared" si="0"/>
        <v>0.012501265297868065</v>
      </c>
    </row>
    <row r="46" spans="1:14" ht="12">
      <c r="A46" s="43" t="s">
        <v>137</v>
      </c>
      <c r="B46" s="43" t="s">
        <v>30</v>
      </c>
      <c r="C46" s="45">
        <v>176</v>
      </c>
      <c r="D46" s="14">
        <v>403896</v>
      </c>
      <c r="F46" s="47">
        <f t="shared" si="1"/>
        <v>0.00043575573910115475</v>
      </c>
      <c r="H46" s="48">
        <f t="shared" si="2"/>
        <v>0.9995642442608988</v>
      </c>
      <c r="J46" s="48">
        <f t="shared" si="4"/>
        <v>0.990369001473823</v>
      </c>
      <c r="L46" s="50">
        <f t="shared" si="3"/>
        <v>0.0004315589762200984</v>
      </c>
      <c r="N46" s="34">
        <f t="shared" si="0"/>
        <v>0.015104564167703442</v>
      </c>
    </row>
    <row r="47" spans="1:14" ht="12">
      <c r="A47" s="43" t="s">
        <v>138</v>
      </c>
      <c r="B47" s="43" t="s">
        <v>31</v>
      </c>
      <c r="C47" s="45">
        <v>217</v>
      </c>
      <c r="D47" s="14">
        <v>428451</v>
      </c>
      <c r="F47" s="47">
        <f t="shared" si="1"/>
        <v>0.0005064756529918241</v>
      </c>
      <c r="H47" s="48">
        <f t="shared" si="2"/>
        <v>0.9994935243470082</v>
      </c>
      <c r="J47" s="48">
        <f t="shared" si="4"/>
        <v>0.989937442497603</v>
      </c>
      <c r="L47" s="50">
        <f t="shared" si="3"/>
        <v>0.0005013792126100298</v>
      </c>
      <c r="N47" s="34">
        <f t="shared" si="0"/>
        <v>0.018049651653961073</v>
      </c>
    </row>
    <row r="48" spans="1:14" ht="12">
      <c r="A48" s="43" t="s">
        <v>139</v>
      </c>
      <c r="B48" s="43" t="s">
        <v>32</v>
      </c>
      <c r="C48" s="45">
        <v>283</v>
      </c>
      <c r="D48" s="14">
        <v>453454</v>
      </c>
      <c r="F48" s="47">
        <f t="shared" si="1"/>
        <v>0.0006240985855235591</v>
      </c>
      <c r="H48" s="48">
        <f t="shared" si="2"/>
        <v>0.9993759014144764</v>
      </c>
      <c r="J48" s="48">
        <f t="shared" si="4"/>
        <v>0.989436063284993</v>
      </c>
      <c r="L48" s="50">
        <f t="shared" si="3"/>
        <v>0.0006175056475621628</v>
      </c>
      <c r="N48" s="34">
        <f t="shared" si="0"/>
        <v>0.022847708959800025</v>
      </c>
    </row>
    <row r="49" spans="1:14" ht="12">
      <c r="A49" s="43" t="s">
        <v>140</v>
      </c>
      <c r="B49" s="43" t="s">
        <v>33</v>
      </c>
      <c r="C49" s="45">
        <v>295</v>
      </c>
      <c r="D49" s="14">
        <v>466532</v>
      </c>
      <c r="F49" s="47">
        <f t="shared" si="1"/>
        <v>0.0006323253281661279</v>
      </c>
      <c r="H49" s="48">
        <f t="shared" si="2"/>
        <v>0.9993676746718338</v>
      </c>
      <c r="J49" s="48">
        <f t="shared" si="4"/>
        <v>0.9888185576374308</v>
      </c>
      <c r="L49" s="50">
        <f t="shared" si="3"/>
        <v>0.0006252550189548457</v>
      </c>
      <c r="N49" s="34">
        <f t="shared" si="0"/>
        <v>0.023759690720284138</v>
      </c>
    </row>
    <row r="50" spans="1:14" ht="12">
      <c r="A50" s="43" t="s">
        <v>141</v>
      </c>
      <c r="B50" s="43" t="s">
        <v>34</v>
      </c>
      <c r="C50" s="45">
        <v>329</v>
      </c>
      <c r="D50" s="14">
        <v>466078</v>
      </c>
      <c r="F50" s="47">
        <f t="shared" si="1"/>
        <v>0.0007058904303571506</v>
      </c>
      <c r="H50" s="48">
        <f t="shared" si="2"/>
        <v>0.9992941095696428</v>
      </c>
      <c r="J50" s="48">
        <f t="shared" si="4"/>
        <v>0.9881933026184759</v>
      </c>
      <c r="L50" s="50">
        <f t="shared" si="3"/>
        <v>0.0006975561956614099</v>
      </c>
      <c r="N50" s="34">
        <f t="shared" si="0"/>
        <v>0.02720469163079499</v>
      </c>
    </row>
    <row r="51" spans="1:14" ht="12">
      <c r="A51" s="43" t="s">
        <v>142</v>
      </c>
      <c r="B51" s="43" t="s">
        <v>35</v>
      </c>
      <c r="C51" s="45">
        <v>362</v>
      </c>
      <c r="D51" s="14">
        <v>458063</v>
      </c>
      <c r="F51" s="47">
        <f t="shared" si="1"/>
        <v>0.0007902843058705899</v>
      </c>
      <c r="H51" s="48">
        <f t="shared" si="2"/>
        <v>0.9992097156941294</v>
      </c>
      <c r="J51" s="48">
        <f t="shared" si="4"/>
        <v>0.9874957464228145</v>
      </c>
      <c r="L51" s="50">
        <f t="shared" si="3"/>
        <v>0.000780402390511914</v>
      </c>
      <c r="N51" s="34">
        <f t="shared" si="0"/>
        <v>0.03121609562047656</v>
      </c>
    </row>
    <row r="52" spans="1:14" ht="12">
      <c r="A52" s="43" t="s">
        <v>143</v>
      </c>
      <c r="B52" s="43" t="s">
        <v>36</v>
      </c>
      <c r="C52" s="45">
        <v>391</v>
      </c>
      <c r="D52" s="14">
        <v>452556</v>
      </c>
      <c r="F52" s="47">
        <f t="shared" si="1"/>
        <v>0.0008639814741159105</v>
      </c>
      <c r="H52" s="48">
        <f t="shared" si="2"/>
        <v>0.9991360185258841</v>
      </c>
      <c r="J52" s="48">
        <f t="shared" si="4"/>
        <v>0.9867153440323025</v>
      </c>
      <c r="L52" s="50">
        <f t="shared" si="3"/>
        <v>0.0008525037774698165</v>
      </c>
      <c r="N52" s="34">
        <f t="shared" si="0"/>
        <v>0.03495265487626248</v>
      </c>
    </row>
    <row r="53" spans="1:14" ht="12">
      <c r="A53" s="43" t="s">
        <v>144</v>
      </c>
      <c r="B53" s="43" t="s">
        <v>37</v>
      </c>
      <c r="C53" s="45">
        <v>462</v>
      </c>
      <c r="D53" s="14">
        <v>451632</v>
      </c>
      <c r="F53" s="47">
        <f t="shared" si="1"/>
        <v>0.0010229567435434159</v>
      </c>
      <c r="H53" s="48">
        <f t="shared" si="2"/>
        <v>0.9989770432564565</v>
      </c>
      <c r="J53" s="48">
        <f t="shared" si="4"/>
        <v>0.9858628402548327</v>
      </c>
      <c r="L53" s="50">
        <f t="shared" si="3"/>
        <v>0.0010084950406475464</v>
      </c>
      <c r="N53" s="34">
        <f t="shared" si="0"/>
        <v>0.04235679170719695</v>
      </c>
    </row>
    <row r="54" spans="1:14" ht="12">
      <c r="A54" s="43" t="s">
        <v>145</v>
      </c>
      <c r="B54" s="43" t="s">
        <v>38</v>
      </c>
      <c r="C54" s="45">
        <v>462</v>
      </c>
      <c r="D54" s="14">
        <v>449786</v>
      </c>
      <c r="F54" s="47">
        <f t="shared" si="1"/>
        <v>0.0010271551359980079</v>
      </c>
      <c r="H54" s="48">
        <f t="shared" si="2"/>
        <v>0.998972844864002</v>
      </c>
      <c r="J54" s="48">
        <f t="shared" si="4"/>
        <v>0.9848543452141851</v>
      </c>
      <c r="L54" s="50">
        <f t="shared" si="3"/>
        <v>0.0010115981988967054</v>
      </c>
      <c r="N54" s="34">
        <f t="shared" si="0"/>
        <v>0.04349872255255833</v>
      </c>
    </row>
    <row r="55" spans="1:14" ht="12">
      <c r="A55" s="43" t="s">
        <v>146</v>
      </c>
      <c r="B55" s="43" t="s">
        <v>39</v>
      </c>
      <c r="C55" s="45">
        <v>564</v>
      </c>
      <c r="D55" s="14">
        <v>462143</v>
      </c>
      <c r="F55" s="47">
        <f t="shared" si="1"/>
        <v>0.0012204014774647675</v>
      </c>
      <c r="H55" s="48">
        <f t="shared" si="2"/>
        <v>0.9987795985225353</v>
      </c>
      <c r="J55" s="48">
        <f t="shared" si="4"/>
        <v>0.9838427470152884</v>
      </c>
      <c r="L55" s="50">
        <f t="shared" si="3"/>
        <v>0.0012006831420504533</v>
      </c>
      <c r="N55" s="34">
        <f t="shared" si="0"/>
        <v>0.05283005825021995</v>
      </c>
    </row>
    <row r="56" spans="1:14" ht="12">
      <c r="A56" s="43" t="s">
        <v>147</v>
      </c>
      <c r="B56" s="43" t="s">
        <v>40</v>
      </c>
      <c r="C56" s="45">
        <v>621</v>
      </c>
      <c r="D56" s="14">
        <v>463521</v>
      </c>
      <c r="F56" s="47">
        <f t="shared" si="1"/>
        <v>0.0013397451248163513</v>
      </c>
      <c r="H56" s="48">
        <f t="shared" si="2"/>
        <v>0.9986602548751836</v>
      </c>
      <c r="J56" s="48">
        <f t="shared" si="4"/>
        <v>0.982642063873238</v>
      </c>
      <c r="L56" s="50">
        <f t="shared" si="3"/>
        <v>0.0013164899145136483</v>
      </c>
      <c r="N56" s="34">
        <f t="shared" si="0"/>
        <v>0.059242046153114174</v>
      </c>
    </row>
    <row r="57" spans="1:14" ht="12">
      <c r="A57" s="43" t="s">
        <v>148</v>
      </c>
      <c r="B57" s="43" t="s">
        <v>41</v>
      </c>
      <c r="C57" s="45">
        <v>658</v>
      </c>
      <c r="D57" s="14">
        <v>470377</v>
      </c>
      <c r="F57" s="47">
        <f t="shared" si="1"/>
        <v>0.0013988779213269357</v>
      </c>
      <c r="H57" s="48">
        <f t="shared" si="2"/>
        <v>0.998601122078673</v>
      </c>
      <c r="J57" s="48">
        <f t="shared" si="4"/>
        <v>0.9813255739587243</v>
      </c>
      <c r="L57" s="50">
        <f t="shared" si="3"/>
        <v>0.0013727546790443424</v>
      </c>
      <c r="N57" s="34">
        <f t="shared" si="0"/>
        <v>0.06314671523603975</v>
      </c>
    </row>
    <row r="58" spans="1:14" ht="12">
      <c r="A58" s="43" t="s">
        <v>149</v>
      </c>
      <c r="B58" s="43" t="s">
        <v>42</v>
      </c>
      <c r="C58" s="45">
        <v>758</v>
      </c>
      <c r="D58" s="14">
        <v>465777</v>
      </c>
      <c r="F58" s="47">
        <f t="shared" si="1"/>
        <v>0.0016273882136730667</v>
      </c>
      <c r="H58" s="48">
        <f t="shared" si="2"/>
        <v>0.998372611786327</v>
      </c>
      <c r="J58" s="48">
        <f t="shared" si="4"/>
        <v>0.9799528192796799</v>
      </c>
      <c r="L58" s="50">
        <f t="shared" si="3"/>
        <v>0.001594763668051444</v>
      </c>
      <c r="N58" s="34">
        <f t="shared" si="0"/>
        <v>0.07495389239841786</v>
      </c>
    </row>
    <row r="59" spans="1:14" ht="12">
      <c r="A59" s="43" t="s">
        <v>150</v>
      </c>
      <c r="B59" s="43" t="s">
        <v>43</v>
      </c>
      <c r="C59" s="45">
        <v>819</v>
      </c>
      <c r="D59" s="14">
        <v>451353</v>
      </c>
      <c r="F59" s="47">
        <f t="shared" si="1"/>
        <v>0.001814544270227516</v>
      </c>
      <c r="H59" s="48">
        <f t="shared" si="2"/>
        <v>0.9981854557297725</v>
      </c>
      <c r="J59" s="48">
        <f t="shared" si="4"/>
        <v>0.9783580556116285</v>
      </c>
      <c r="L59" s="50">
        <f t="shared" si="3"/>
        <v>0.0017752740040410137</v>
      </c>
      <c r="N59" s="34">
        <f t="shared" si="0"/>
        <v>0.08521315219396866</v>
      </c>
    </row>
    <row r="60" spans="1:14" ht="12">
      <c r="A60" s="43" t="s">
        <v>151</v>
      </c>
      <c r="B60" s="43" t="s">
        <v>44</v>
      </c>
      <c r="C60" s="45">
        <v>928</v>
      </c>
      <c r="D60" s="14">
        <v>451744</v>
      </c>
      <c r="F60" s="47">
        <f t="shared" si="1"/>
        <v>0.0020542608202875966</v>
      </c>
      <c r="H60" s="48">
        <f t="shared" si="2"/>
        <v>0.9979457391797124</v>
      </c>
      <c r="J60" s="48">
        <f t="shared" si="4"/>
        <v>0.9765827816075875</v>
      </c>
      <c r="L60" s="50">
        <f t="shared" si="3"/>
        <v>0.0020061557460239452</v>
      </c>
      <c r="N60" s="34">
        <f t="shared" si="0"/>
        <v>0.09830163155517331</v>
      </c>
    </row>
    <row r="61" spans="1:14" ht="12">
      <c r="A61" s="43" t="s">
        <v>152</v>
      </c>
      <c r="B61" s="43">
        <v>50</v>
      </c>
      <c r="C61" s="45">
        <v>944</v>
      </c>
      <c r="D61" s="14">
        <v>449443</v>
      </c>
      <c r="F61" s="47">
        <f t="shared" si="1"/>
        <v>0.0021003775784693497</v>
      </c>
      <c r="H61" s="48">
        <f t="shared" si="2"/>
        <v>0.9978996224215306</v>
      </c>
      <c r="J61" s="48">
        <f t="shared" si="4"/>
        <v>0.9745766258615636</v>
      </c>
      <c r="L61" s="50">
        <f t="shared" si="3"/>
        <v>0.0020469788934599402</v>
      </c>
      <c r="N61" s="34">
        <f t="shared" si="0"/>
        <v>0.10234894467299702</v>
      </c>
    </row>
    <row r="62" spans="1:14" ht="12">
      <c r="A62" s="43" t="s">
        <v>153</v>
      </c>
      <c r="B62" s="43" t="s">
        <v>45</v>
      </c>
      <c r="C62" s="45">
        <v>1082</v>
      </c>
      <c r="D62" s="14">
        <v>448042</v>
      </c>
      <c r="F62" s="47">
        <f t="shared" si="1"/>
        <v>0.0024149521696626656</v>
      </c>
      <c r="H62" s="48">
        <f t="shared" si="2"/>
        <v>0.9975850478303373</v>
      </c>
      <c r="J62" s="48">
        <f t="shared" si="4"/>
        <v>0.9725296469681036</v>
      </c>
      <c r="L62" s="50">
        <f t="shared" si="3"/>
        <v>0.002348612581006888</v>
      </c>
      <c r="N62" s="34">
        <f t="shared" si="0"/>
        <v>0.11977924163135129</v>
      </c>
    </row>
    <row r="63" spans="1:14" ht="12">
      <c r="A63" s="43" t="s">
        <v>154</v>
      </c>
      <c r="B63" s="43" t="s">
        <v>46</v>
      </c>
      <c r="C63" s="45">
        <v>1126</v>
      </c>
      <c r="D63" s="14">
        <v>440315</v>
      </c>
      <c r="F63" s="47">
        <f t="shared" si="1"/>
        <v>0.0025572601433064964</v>
      </c>
      <c r="H63" s="48">
        <f t="shared" si="2"/>
        <v>0.9974427398566935</v>
      </c>
      <c r="J63" s="48">
        <f t="shared" si="4"/>
        <v>0.9701810343870967</v>
      </c>
      <c r="L63" s="50">
        <f t="shared" si="3"/>
        <v>0.002481005291029992</v>
      </c>
      <c r="N63" s="34">
        <f t="shared" si="0"/>
        <v>0.1290122751335596</v>
      </c>
    </row>
    <row r="64" spans="1:14" ht="12">
      <c r="A64" s="43" t="s">
        <v>155</v>
      </c>
      <c r="B64" s="43" t="s">
        <v>47</v>
      </c>
      <c r="C64" s="45">
        <v>1177</v>
      </c>
      <c r="D64" s="14">
        <v>438375</v>
      </c>
      <c r="F64" s="47">
        <f t="shared" si="1"/>
        <v>0.002684915882520673</v>
      </c>
      <c r="H64" s="48">
        <f t="shared" si="2"/>
        <v>0.9973150841174794</v>
      </c>
      <c r="J64" s="48">
        <f t="shared" si="4"/>
        <v>0.9677000290960667</v>
      </c>
      <c r="L64" s="50">
        <f t="shared" si="3"/>
        <v>0.0025981931776357468</v>
      </c>
      <c r="N64" s="34">
        <f t="shared" si="0"/>
        <v>0.1377042384146946</v>
      </c>
    </row>
    <row r="65" spans="1:14" ht="12">
      <c r="A65" s="43" t="s">
        <v>156</v>
      </c>
      <c r="B65" s="43" t="s">
        <v>48</v>
      </c>
      <c r="C65" s="45">
        <v>1311</v>
      </c>
      <c r="D65" s="14">
        <v>437406</v>
      </c>
      <c r="F65" s="47">
        <f t="shared" si="1"/>
        <v>0.0029972154017091674</v>
      </c>
      <c r="H65" s="48">
        <f t="shared" si="2"/>
        <v>0.9970027845982908</v>
      </c>
      <c r="J65" s="48">
        <f t="shared" si="4"/>
        <v>0.965101835918431</v>
      </c>
      <c r="L65" s="50">
        <f t="shared" si="3"/>
        <v>0.002892618086832515</v>
      </c>
      <c r="N65" s="34">
        <f t="shared" si="0"/>
        <v>0.1562013766889558</v>
      </c>
    </row>
    <row r="66" spans="1:14" ht="12">
      <c r="A66" s="43" t="s">
        <v>157</v>
      </c>
      <c r="B66" s="43" t="s">
        <v>49</v>
      </c>
      <c r="C66" s="45">
        <v>1329</v>
      </c>
      <c r="D66" s="14">
        <v>434913</v>
      </c>
      <c r="F66" s="47">
        <f t="shared" si="1"/>
        <v>0.0030557835705072047</v>
      </c>
      <c r="H66" s="48">
        <f t="shared" si="2"/>
        <v>0.9969442164294928</v>
      </c>
      <c r="J66" s="48">
        <f t="shared" si="4"/>
        <v>0.9622092178315985</v>
      </c>
      <c r="L66" s="50">
        <f t="shared" si="3"/>
        <v>0.0029403031192403867</v>
      </c>
      <c r="N66" s="34">
        <f t="shared" si="0"/>
        <v>0.16171667155822128</v>
      </c>
    </row>
    <row r="67" spans="1:14" ht="12">
      <c r="A67" s="43" t="s">
        <v>158</v>
      </c>
      <c r="B67" s="43" t="s">
        <v>50</v>
      </c>
      <c r="C67" s="45">
        <v>1416</v>
      </c>
      <c r="D67" s="14">
        <v>433278</v>
      </c>
      <c r="F67" s="47">
        <f t="shared" si="1"/>
        <v>0.003268109620151496</v>
      </c>
      <c r="H67" s="48">
        <f t="shared" si="2"/>
        <v>0.9967318903798486</v>
      </c>
      <c r="J67" s="48">
        <f t="shared" si="4"/>
        <v>0.9592689147123582</v>
      </c>
      <c r="L67" s="50">
        <f t="shared" si="3"/>
        <v>0.0031349959684837427</v>
      </c>
      <c r="N67" s="34">
        <f t="shared" si="0"/>
        <v>0.1755597742350896</v>
      </c>
    </row>
    <row r="68" spans="1:14" ht="12">
      <c r="A68" s="43" t="s">
        <v>159</v>
      </c>
      <c r="B68" s="43" t="s">
        <v>51</v>
      </c>
      <c r="C68" s="45">
        <v>1571</v>
      </c>
      <c r="D68" s="14">
        <v>425788</v>
      </c>
      <c r="F68" s="47">
        <f t="shared" si="1"/>
        <v>0.0036896295809182036</v>
      </c>
      <c r="H68" s="48">
        <f t="shared" si="2"/>
        <v>0.9963103704190818</v>
      </c>
      <c r="J68" s="48">
        <f t="shared" si="4"/>
        <v>0.9561339187438745</v>
      </c>
      <c r="L68" s="50">
        <f t="shared" si="3"/>
        <v>0.0035277799899166417</v>
      </c>
      <c r="N68" s="34">
        <f t="shared" si="0"/>
        <v>0.20108345942524858</v>
      </c>
    </row>
    <row r="69" spans="1:14" ht="12">
      <c r="A69" s="43" t="s">
        <v>160</v>
      </c>
      <c r="B69" s="43" t="s">
        <v>52</v>
      </c>
      <c r="C69" s="45">
        <v>1608</v>
      </c>
      <c r="D69" s="14">
        <v>433592</v>
      </c>
      <c r="F69" s="47">
        <f t="shared" si="1"/>
        <v>0.0037085555084042142</v>
      </c>
      <c r="H69" s="48">
        <f t="shared" si="2"/>
        <v>0.9962914444915958</v>
      </c>
      <c r="J69" s="48">
        <f t="shared" si="4"/>
        <v>0.9526061387539578</v>
      </c>
      <c r="L69" s="50">
        <f t="shared" si="3"/>
        <v>0.0035327927432156595</v>
      </c>
      <c r="N69" s="34">
        <f t="shared" si="0"/>
        <v>0.20490197910650826</v>
      </c>
    </row>
    <row r="70" spans="1:14" ht="12">
      <c r="A70" s="43" t="s">
        <v>161</v>
      </c>
      <c r="B70" s="43" t="s">
        <v>53</v>
      </c>
      <c r="C70" s="45">
        <v>1688</v>
      </c>
      <c r="D70" s="14">
        <v>422060</v>
      </c>
      <c r="F70" s="47">
        <f t="shared" si="1"/>
        <v>0.003999431360470075</v>
      </c>
      <c r="H70" s="48">
        <f t="shared" si="2"/>
        <v>0.9960005686395299</v>
      </c>
      <c r="J70" s="48">
        <f t="shared" si="4"/>
        <v>0.9490733460107422</v>
      </c>
      <c r="L70" s="50">
        <f t="shared" si="3"/>
        <v>0.0037957537034216293</v>
      </c>
      <c r="N70" s="34">
        <f t="shared" si="0"/>
        <v>0.22394946850187614</v>
      </c>
    </row>
    <row r="71" spans="1:14" ht="12">
      <c r="A71" s="43" t="s">
        <v>162</v>
      </c>
      <c r="B71" s="43" t="s">
        <v>54</v>
      </c>
      <c r="C71" s="45">
        <v>1844</v>
      </c>
      <c r="D71" s="14">
        <v>439490</v>
      </c>
      <c r="F71" s="47">
        <f t="shared" si="1"/>
        <v>0.004195772372522697</v>
      </c>
      <c r="H71" s="48">
        <f t="shared" si="2"/>
        <v>0.9958042276274773</v>
      </c>
      <c r="J71" s="48">
        <f t="shared" si="4"/>
        <v>0.9452775923073206</v>
      </c>
      <c r="L71" s="50">
        <f t="shared" si="3"/>
        <v>0.003966169606167829</v>
      </c>
      <c r="N71" s="34">
        <f t="shared" si="0"/>
        <v>0.23797017637006973</v>
      </c>
    </row>
    <row r="72" spans="1:14" ht="12">
      <c r="A72" s="43" t="s">
        <v>163</v>
      </c>
      <c r="B72" s="43" t="s">
        <v>55</v>
      </c>
      <c r="C72" s="45">
        <v>1978</v>
      </c>
      <c r="D72" s="14">
        <v>432267</v>
      </c>
      <c r="F72" s="47">
        <f t="shared" si="1"/>
        <v>0.004575875558393308</v>
      </c>
      <c r="H72" s="48">
        <f t="shared" si="2"/>
        <v>0.9954241244416067</v>
      </c>
      <c r="J72" s="48">
        <f t="shared" si="4"/>
        <v>0.9413114227011528</v>
      </c>
      <c r="L72" s="50">
        <f t="shared" si="3"/>
        <v>0.004307323931974636</v>
      </c>
      <c r="N72" s="34">
        <f t="shared" si="0"/>
        <v>0.2627467598504528</v>
      </c>
    </row>
    <row r="73" spans="1:14" ht="12">
      <c r="A73" s="43" t="s">
        <v>164</v>
      </c>
      <c r="B73" s="43" t="s">
        <v>56</v>
      </c>
      <c r="C73" s="45">
        <v>2041</v>
      </c>
      <c r="D73" s="14">
        <v>429729</v>
      </c>
      <c r="F73" s="47">
        <f t="shared" si="1"/>
        <v>0.0047495049205429464</v>
      </c>
      <c r="H73" s="48">
        <f t="shared" si="2"/>
        <v>0.9952504950794571</v>
      </c>
      <c r="J73" s="48">
        <f t="shared" si="4"/>
        <v>0.9370040987691781</v>
      </c>
      <c r="L73" s="50">
        <f t="shared" si="3"/>
        <v>0.00445030557767312</v>
      </c>
      <c r="N73" s="34">
        <f t="shared" si="0"/>
        <v>0.27591894581573345</v>
      </c>
    </row>
    <row r="74" spans="1:14" ht="12">
      <c r="A74" s="43" t="s">
        <v>165</v>
      </c>
      <c r="B74" s="43" t="s">
        <v>57</v>
      </c>
      <c r="C74" s="45">
        <v>2203</v>
      </c>
      <c r="D74" s="14">
        <v>420653</v>
      </c>
      <c r="F74" s="47">
        <f t="shared" si="1"/>
        <v>0.005237095658416795</v>
      </c>
      <c r="H74" s="48">
        <f t="shared" si="2"/>
        <v>0.9947629043415832</v>
      </c>
      <c r="J74" s="48">
        <f t="shared" si="4"/>
        <v>0.932553793191505</v>
      </c>
      <c r="L74" s="50">
        <f t="shared" si="3"/>
        <v>0.0048838734215633445</v>
      </c>
      <c r="N74" s="34">
        <f t="shared" si="0"/>
        <v>0.3076840255584907</v>
      </c>
    </row>
    <row r="75" spans="1:14" ht="12">
      <c r="A75" s="43" t="s">
        <v>166</v>
      </c>
      <c r="B75" s="43" t="s">
        <v>58</v>
      </c>
      <c r="C75" s="45">
        <v>2111</v>
      </c>
      <c r="D75" s="14">
        <v>399681</v>
      </c>
      <c r="F75" s="47">
        <f t="shared" si="1"/>
        <v>0.005281712165451948</v>
      </c>
      <c r="H75" s="48">
        <f t="shared" si="2"/>
        <v>0.9947182878345481</v>
      </c>
      <c r="J75" s="48">
        <f t="shared" si="4"/>
        <v>0.9276699197699416</v>
      </c>
      <c r="L75" s="50">
        <f t="shared" si="3"/>
        <v>0.004899685500772733</v>
      </c>
      <c r="N75" s="34">
        <f aca="true" t="shared" si="5" ref="N75:N110">B75*L75</f>
        <v>0.3135798720494549</v>
      </c>
    </row>
    <row r="76" spans="1:14" ht="12">
      <c r="A76" s="43" t="s">
        <v>167</v>
      </c>
      <c r="B76" s="43" t="s">
        <v>59</v>
      </c>
      <c r="C76" s="45">
        <v>1756</v>
      </c>
      <c r="D76" s="14">
        <v>304311</v>
      </c>
      <c r="F76" s="47">
        <f aca="true" t="shared" si="6" ref="F76:F110">C76/D76</f>
        <v>0.005770412505627467</v>
      </c>
      <c r="H76" s="48">
        <f aca="true" t="shared" si="7" ref="H76:H110">1-F76</f>
        <v>0.9942295874943725</v>
      </c>
      <c r="J76" s="48">
        <f t="shared" si="4"/>
        <v>0.9227702342691689</v>
      </c>
      <c r="L76" s="50">
        <f aca="true" t="shared" si="8" ref="L76:L110">J76*F76</f>
        <v>0.0053247648996475995</v>
      </c>
      <c r="N76" s="34">
        <f t="shared" si="5"/>
        <v>0.346109718477094</v>
      </c>
    </row>
    <row r="77" spans="1:14" ht="12">
      <c r="A77" s="43" t="s">
        <v>168</v>
      </c>
      <c r="B77" s="43" t="s">
        <v>60</v>
      </c>
      <c r="C77" s="45">
        <v>1946</v>
      </c>
      <c r="D77" s="14">
        <v>299914</v>
      </c>
      <c r="F77" s="47">
        <f t="shared" si="6"/>
        <v>0.006488526710990484</v>
      </c>
      <c r="H77" s="48">
        <f t="shared" si="7"/>
        <v>0.9935114732890095</v>
      </c>
      <c r="J77" s="48">
        <f aca="true" t="shared" si="9" ref="J77:J110">J76*H76</f>
        <v>0.9174454693695213</v>
      </c>
      <c r="L77" s="50">
        <f t="shared" si="8"/>
        <v>0.005952869433881341</v>
      </c>
      <c r="N77" s="34">
        <f t="shared" si="5"/>
        <v>0.3928893826361685</v>
      </c>
    </row>
    <row r="78" spans="1:14" ht="12">
      <c r="A78" s="43" t="s">
        <v>169</v>
      </c>
      <c r="B78" s="43" t="s">
        <v>61</v>
      </c>
      <c r="C78" s="45">
        <v>1963</v>
      </c>
      <c r="D78" s="14">
        <v>290365</v>
      </c>
      <c r="F78" s="47">
        <f t="shared" si="6"/>
        <v>0.0067604566666092675</v>
      </c>
      <c r="H78" s="48">
        <f t="shared" si="7"/>
        <v>0.9932395433333907</v>
      </c>
      <c r="J78" s="48">
        <f t="shared" si="9"/>
        <v>0.9114925999356399</v>
      </c>
      <c r="L78" s="50">
        <f t="shared" si="8"/>
        <v>0.0061621062237999106</v>
      </c>
      <c r="N78" s="34">
        <f t="shared" si="5"/>
        <v>0.412861116994594</v>
      </c>
    </row>
    <row r="79" spans="1:14" ht="12">
      <c r="A79" s="43" t="s">
        <v>170</v>
      </c>
      <c r="B79" s="43" t="s">
        <v>62</v>
      </c>
      <c r="C79" s="45">
        <v>1992</v>
      </c>
      <c r="D79" s="14">
        <v>271681</v>
      </c>
      <c r="F79" s="47">
        <f t="shared" si="6"/>
        <v>0.007332128488926351</v>
      </c>
      <c r="H79" s="48">
        <f t="shared" si="7"/>
        <v>0.9926678715110736</v>
      </c>
      <c r="J79" s="48">
        <f t="shared" si="9"/>
        <v>0.9053304937118399</v>
      </c>
      <c r="L79" s="50">
        <f t="shared" si="8"/>
        <v>0.006637999504838341</v>
      </c>
      <c r="N79" s="34">
        <f t="shared" si="5"/>
        <v>0.4513839663290072</v>
      </c>
    </row>
    <row r="80" spans="1:14" ht="12">
      <c r="A80" s="43" t="s">
        <v>171</v>
      </c>
      <c r="B80" s="43" t="s">
        <v>63</v>
      </c>
      <c r="C80" s="45">
        <v>2045</v>
      </c>
      <c r="D80" s="14">
        <v>243391</v>
      </c>
      <c r="F80" s="47">
        <f t="shared" si="6"/>
        <v>0.008402118402077316</v>
      </c>
      <c r="H80" s="48">
        <f t="shared" si="7"/>
        <v>0.9915978815979227</v>
      </c>
      <c r="J80" s="48">
        <f t="shared" si="9"/>
        <v>0.8986924942070016</v>
      </c>
      <c r="L80" s="50">
        <f t="shared" si="8"/>
        <v>0.00755092074338541</v>
      </c>
      <c r="N80" s="34">
        <f t="shared" si="5"/>
        <v>0.5210135312935933</v>
      </c>
    </row>
    <row r="81" spans="1:14" ht="12">
      <c r="A81" s="43" t="s">
        <v>172</v>
      </c>
      <c r="B81" s="43" t="s">
        <v>64</v>
      </c>
      <c r="C81" s="45">
        <v>2088</v>
      </c>
      <c r="D81" s="14">
        <v>256287</v>
      </c>
      <c r="F81" s="47">
        <f t="shared" si="6"/>
        <v>0.008147116318814453</v>
      </c>
      <c r="H81" s="48">
        <f t="shared" si="7"/>
        <v>0.9918528836811855</v>
      </c>
      <c r="J81" s="48">
        <f t="shared" si="9"/>
        <v>0.8911415734636162</v>
      </c>
      <c r="L81" s="50">
        <f t="shared" si="8"/>
        <v>0.007260234055539417</v>
      </c>
      <c r="N81" s="34">
        <f t="shared" si="5"/>
        <v>0.5082163838877591</v>
      </c>
    </row>
    <row r="82" spans="1:14" ht="12">
      <c r="A82" s="43" t="s">
        <v>173</v>
      </c>
      <c r="B82" s="43" t="s">
        <v>65</v>
      </c>
      <c r="C82" s="45">
        <v>2591</v>
      </c>
      <c r="D82" s="14">
        <v>271420</v>
      </c>
      <c r="F82" s="47">
        <f t="shared" si="6"/>
        <v>0.009546090929187238</v>
      </c>
      <c r="H82" s="48">
        <f t="shared" si="7"/>
        <v>0.9904539090708128</v>
      </c>
      <c r="J82" s="48">
        <f t="shared" si="9"/>
        <v>0.8838813394080768</v>
      </c>
      <c r="L82" s="50">
        <f t="shared" si="8"/>
        <v>0.008437611636601308</v>
      </c>
      <c r="N82" s="34">
        <f t="shared" si="5"/>
        <v>0.5990704261986929</v>
      </c>
    </row>
    <row r="83" spans="1:14" ht="12">
      <c r="A83" s="43" t="s">
        <v>174</v>
      </c>
      <c r="B83" s="43" t="s">
        <v>66</v>
      </c>
      <c r="C83" s="45">
        <v>2826</v>
      </c>
      <c r="D83" s="14">
        <v>268927</v>
      </c>
      <c r="F83" s="47">
        <f t="shared" si="6"/>
        <v>0.010508427937693129</v>
      </c>
      <c r="H83" s="48">
        <f t="shared" si="7"/>
        <v>0.9894915720623069</v>
      </c>
      <c r="J83" s="48">
        <f t="shared" si="9"/>
        <v>0.8754437277714755</v>
      </c>
      <c r="L83" s="50">
        <f t="shared" si="8"/>
        <v>0.009199537326791992</v>
      </c>
      <c r="N83" s="34">
        <f t="shared" si="5"/>
        <v>0.6623666875290234</v>
      </c>
    </row>
    <row r="84" spans="1:14" ht="12">
      <c r="A84" s="43" t="s">
        <v>175</v>
      </c>
      <c r="B84" s="43" t="s">
        <v>68</v>
      </c>
      <c r="C84" s="45">
        <v>3018</v>
      </c>
      <c r="D84" s="14">
        <v>264321</v>
      </c>
      <c r="F84" s="47">
        <f t="shared" si="6"/>
        <v>0.011417935010839094</v>
      </c>
      <c r="H84" s="48">
        <f t="shared" si="7"/>
        <v>0.9885820649891609</v>
      </c>
      <c r="J84" s="48">
        <f t="shared" si="9"/>
        <v>0.8662441904446835</v>
      </c>
      <c r="L84" s="50">
        <f t="shared" si="8"/>
        <v>0.00989071987001432</v>
      </c>
      <c r="N84" s="34">
        <f t="shared" si="5"/>
        <v>0.7220225505110454</v>
      </c>
    </row>
    <row r="85" spans="1:14" ht="12">
      <c r="A85" s="43" t="s">
        <v>176</v>
      </c>
      <c r="B85" s="43" t="s">
        <v>67</v>
      </c>
      <c r="C85" s="45">
        <v>3412</v>
      </c>
      <c r="D85" s="14">
        <v>268185</v>
      </c>
      <c r="F85" s="47">
        <f t="shared" si="6"/>
        <v>0.01272256091876876</v>
      </c>
      <c r="H85" s="48">
        <f t="shared" si="7"/>
        <v>0.9872774390812312</v>
      </c>
      <c r="J85" s="48">
        <f t="shared" si="9"/>
        <v>0.8563534705746692</v>
      </c>
      <c r="L85" s="50">
        <f t="shared" si="8"/>
        <v>0.010895009197385279</v>
      </c>
      <c r="N85" s="34">
        <f t="shared" si="5"/>
        <v>0.8062306806065106</v>
      </c>
    </row>
    <row r="86" spans="1:14" ht="12">
      <c r="A86" s="43" t="s">
        <v>177</v>
      </c>
      <c r="B86" s="43" t="s">
        <v>69</v>
      </c>
      <c r="C86" s="45">
        <v>3754</v>
      </c>
      <c r="D86" s="14">
        <v>264719</v>
      </c>
      <c r="F86" s="47">
        <f t="shared" si="6"/>
        <v>0.014181075026726454</v>
      </c>
      <c r="H86" s="48">
        <f t="shared" si="7"/>
        <v>0.9858189249732735</v>
      </c>
      <c r="J86" s="48">
        <f t="shared" si="9"/>
        <v>0.8454584613772839</v>
      </c>
      <c r="L86" s="50">
        <f t="shared" si="8"/>
        <v>0.011989509872771972</v>
      </c>
      <c r="N86" s="34">
        <f t="shared" si="5"/>
        <v>0.8992132404578979</v>
      </c>
    </row>
    <row r="87" spans="1:14" ht="12">
      <c r="A87" s="43" t="s">
        <v>178</v>
      </c>
      <c r="B87" s="43" t="s">
        <v>70</v>
      </c>
      <c r="C87" s="45">
        <v>4383</v>
      </c>
      <c r="D87" s="14">
        <v>268290</v>
      </c>
      <c r="F87" s="47">
        <f t="shared" si="6"/>
        <v>0.01633679973163368</v>
      </c>
      <c r="H87" s="48">
        <f t="shared" si="7"/>
        <v>0.9836632002683663</v>
      </c>
      <c r="J87" s="48">
        <f t="shared" si="9"/>
        <v>0.8334689515045118</v>
      </c>
      <c r="L87" s="50">
        <f t="shared" si="8"/>
        <v>0.013616215343263913</v>
      </c>
      <c r="N87" s="34">
        <f t="shared" si="5"/>
        <v>1.0348323660880574</v>
      </c>
    </row>
    <row r="88" spans="1:14" ht="12">
      <c r="A88" s="43" t="s">
        <v>179</v>
      </c>
      <c r="B88" s="43" t="s">
        <v>71</v>
      </c>
      <c r="C88" s="45">
        <v>4969</v>
      </c>
      <c r="D88" s="14">
        <v>260157</v>
      </c>
      <c r="F88" s="47">
        <f t="shared" si="6"/>
        <v>0.01910000499698259</v>
      </c>
      <c r="H88" s="48">
        <f t="shared" si="7"/>
        <v>0.9808999950030174</v>
      </c>
      <c r="J88" s="48">
        <f t="shared" si="9"/>
        <v>0.8198527361612479</v>
      </c>
      <c r="L88" s="50">
        <f t="shared" si="8"/>
        <v>0.015659191357469685</v>
      </c>
      <c r="N88" s="34">
        <f t="shared" si="5"/>
        <v>1.2057577345251658</v>
      </c>
    </row>
    <row r="89" spans="1:14" ht="12">
      <c r="A89" s="43" t="s">
        <v>180</v>
      </c>
      <c r="B89" s="43" t="s">
        <v>72</v>
      </c>
      <c r="C89" s="45">
        <v>5589</v>
      </c>
      <c r="D89" s="14">
        <v>266357</v>
      </c>
      <c r="F89" s="47">
        <f t="shared" si="6"/>
        <v>0.02098311664420308</v>
      </c>
      <c r="H89" s="48">
        <f t="shared" si="7"/>
        <v>0.979016883355797</v>
      </c>
      <c r="J89" s="48">
        <f t="shared" si="9"/>
        <v>0.8041935448037781</v>
      </c>
      <c r="L89" s="50">
        <f t="shared" si="8"/>
        <v>0.01687448695513283</v>
      </c>
      <c r="N89" s="34">
        <f t="shared" si="5"/>
        <v>1.3162099825003608</v>
      </c>
    </row>
    <row r="90" spans="1:14" ht="12">
      <c r="A90" s="43" t="s">
        <v>181</v>
      </c>
      <c r="B90" s="43" t="s">
        <v>73</v>
      </c>
      <c r="C90" s="45">
        <v>6216</v>
      </c>
      <c r="D90" s="14">
        <v>257350</v>
      </c>
      <c r="F90" s="47">
        <f t="shared" si="6"/>
        <v>0.02415387604429765</v>
      </c>
      <c r="H90" s="48">
        <f t="shared" si="7"/>
        <v>0.9758461239557024</v>
      </c>
      <c r="J90" s="48">
        <f t="shared" si="9"/>
        <v>0.7873190578486453</v>
      </c>
      <c r="L90" s="50">
        <f t="shared" si="8"/>
        <v>0.01901680693058939</v>
      </c>
      <c r="N90" s="34">
        <f t="shared" si="5"/>
        <v>1.502327747516562</v>
      </c>
    </row>
    <row r="91" spans="1:14" ht="12">
      <c r="A91" s="43" t="s">
        <v>182</v>
      </c>
      <c r="B91" s="43" t="s">
        <v>74</v>
      </c>
      <c r="C91" s="45">
        <v>7150</v>
      </c>
      <c r="D91" s="14">
        <v>255717</v>
      </c>
      <c r="F91" s="47">
        <f t="shared" si="6"/>
        <v>0.027960597066288125</v>
      </c>
      <c r="H91" s="48">
        <f t="shared" si="7"/>
        <v>0.9720394029337118</v>
      </c>
      <c r="J91" s="48">
        <f t="shared" si="9"/>
        <v>0.7683022509180559</v>
      </c>
      <c r="L91" s="50">
        <f t="shared" si="8"/>
        <v>0.021482189663041957</v>
      </c>
      <c r="N91" s="34">
        <f t="shared" si="5"/>
        <v>1.7185751730433565</v>
      </c>
    </row>
    <row r="92" spans="1:14" ht="12">
      <c r="A92" s="43" t="s">
        <v>183</v>
      </c>
      <c r="B92" s="43" t="s">
        <v>75</v>
      </c>
      <c r="C92" s="45">
        <v>7723</v>
      </c>
      <c r="D92" s="14">
        <v>235027</v>
      </c>
      <c r="F92" s="47">
        <f t="shared" si="6"/>
        <v>0.03286005437673118</v>
      </c>
      <c r="H92" s="48">
        <f t="shared" si="7"/>
        <v>0.9671399456232688</v>
      </c>
      <c r="J92" s="48">
        <f t="shared" si="9"/>
        <v>0.746820061255014</v>
      </c>
      <c r="L92" s="50">
        <f t="shared" si="8"/>
        <v>0.02454054782247347</v>
      </c>
      <c r="N92" s="34">
        <f t="shared" si="5"/>
        <v>1.987784373620351</v>
      </c>
    </row>
    <row r="93" spans="1:14" ht="12">
      <c r="A93" s="43" t="s">
        <v>184</v>
      </c>
      <c r="B93" s="43" t="s">
        <v>76</v>
      </c>
      <c r="C93" s="45">
        <v>8463</v>
      </c>
      <c r="D93" s="14">
        <v>226803</v>
      </c>
      <c r="F93" s="47">
        <f t="shared" si="6"/>
        <v>0.03731432123913705</v>
      </c>
      <c r="H93" s="48">
        <f t="shared" si="7"/>
        <v>0.962685678760863</v>
      </c>
      <c r="J93" s="48">
        <f t="shared" si="9"/>
        <v>0.7222795134325405</v>
      </c>
      <c r="L93" s="50">
        <f t="shared" si="8"/>
        <v>0.026951369788669417</v>
      </c>
      <c r="N93" s="34">
        <f t="shared" si="5"/>
        <v>2.210012322670892</v>
      </c>
    </row>
    <row r="94" spans="1:14" ht="12">
      <c r="A94" s="43" t="s">
        <v>185</v>
      </c>
      <c r="B94" s="43" t="s">
        <v>77</v>
      </c>
      <c r="C94" s="45">
        <v>9134</v>
      </c>
      <c r="D94" s="14">
        <v>213670</v>
      </c>
      <c r="F94" s="47">
        <f t="shared" si="6"/>
        <v>0.04274816305517855</v>
      </c>
      <c r="H94" s="48">
        <f t="shared" si="7"/>
        <v>0.9572518369448214</v>
      </c>
      <c r="J94" s="48">
        <f t="shared" si="9"/>
        <v>0.6953281436438711</v>
      </c>
      <c r="L94" s="50">
        <f t="shared" si="8"/>
        <v>0.029724000861342813</v>
      </c>
      <c r="N94" s="34">
        <f t="shared" si="5"/>
        <v>2.4670920714914537</v>
      </c>
    </row>
    <row r="95" spans="1:14" ht="12">
      <c r="A95" s="43" t="s">
        <v>186</v>
      </c>
      <c r="B95" s="43" t="s">
        <v>78</v>
      </c>
      <c r="C95" s="45">
        <v>10173</v>
      </c>
      <c r="D95" s="14">
        <v>203160</v>
      </c>
      <c r="F95" s="47">
        <f t="shared" si="6"/>
        <v>0.05007383343177791</v>
      </c>
      <c r="H95" s="48">
        <f t="shared" si="7"/>
        <v>0.949926166568222</v>
      </c>
      <c r="J95" s="48">
        <f t="shared" si="9"/>
        <v>0.6656041427825282</v>
      </c>
      <c r="L95" s="50">
        <f t="shared" si="8"/>
        <v>0.03332935097719364</v>
      </c>
      <c r="N95" s="34">
        <f t="shared" si="5"/>
        <v>2.799665482084266</v>
      </c>
    </row>
    <row r="96" spans="1:14" ht="12">
      <c r="A96" s="43" t="s">
        <v>187</v>
      </c>
      <c r="B96" s="43" t="s">
        <v>79</v>
      </c>
      <c r="C96" s="45">
        <v>10985</v>
      </c>
      <c r="D96" s="14">
        <v>190880</v>
      </c>
      <c r="F96" s="47">
        <f t="shared" si="6"/>
        <v>0.05754924559932942</v>
      </c>
      <c r="H96" s="48">
        <f t="shared" si="7"/>
        <v>0.9424507544006706</v>
      </c>
      <c r="J96" s="48">
        <f t="shared" si="9"/>
        <v>0.6322747918053345</v>
      </c>
      <c r="L96" s="50">
        <f t="shared" si="8"/>
        <v>0.03638693727987007</v>
      </c>
      <c r="N96" s="34">
        <f t="shared" si="5"/>
        <v>3.092889668788956</v>
      </c>
    </row>
    <row r="97" spans="1:14" ht="12">
      <c r="A97" s="43" t="s">
        <v>188</v>
      </c>
      <c r="B97" s="43" t="s">
        <v>80</v>
      </c>
      <c r="C97" s="45">
        <v>11657</v>
      </c>
      <c r="D97" s="14">
        <v>173592</v>
      </c>
      <c r="F97" s="47">
        <f t="shared" si="6"/>
        <v>0.06715171206046362</v>
      </c>
      <c r="H97" s="48">
        <f t="shared" si="7"/>
        <v>0.9328482879395363</v>
      </c>
      <c r="J97" s="48">
        <f t="shared" si="9"/>
        <v>0.5958878545254644</v>
      </c>
      <c r="L97" s="50">
        <f t="shared" si="8"/>
        <v>0.040014889627421425</v>
      </c>
      <c r="N97" s="34">
        <f t="shared" si="5"/>
        <v>3.4412805079582425</v>
      </c>
    </row>
    <row r="98" spans="1:14" ht="12">
      <c r="A98" s="43" t="s">
        <v>189</v>
      </c>
      <c r="B98" s="43" t="s">
        <v>81</v>
      </c>
      <c r="C98" s="45">
        <v>12297</v>
      </c>
      <c r="D98" s="14">
        <v>159393</v>
      </c>
      <c r="F98" s="47">
        <f t="shared" si="6"/>
        <v>0.07714893376748037</v>
      </c>
      <c r="H98" s="48">
        <f t="shared" si="7"/>
        <v>0.9228510662325197</v>
      </c>
      <c r="J98" s="48">
        <f t="shared" si="9"/>
        <v>0.5558729648980429</v>
      </c>
      <c r="L98" s="50">
        <f t="shared" si="8"/>
        <v>0.04288500655205206</v>
      </c>
      <c r="N98" s="34">
        <f t="shared" si="5"/>
        <v>3.7309955700285293</v>
      </c>
    </row>
    <row r="99" spans="1:14" ht="12">
      <c r="A99" s="43" t="s">
        <v>190</v>
      </c>
      <c r="B99" s="43" t="s">
        <v>82</v>
      </c>
      <c r="C99" s="45">
        <v>13192</v>
      </c>
      <c r="D99" s="14">
        <v>144426</v>
      </c>
      <c r="F99" s="47">
        <f t="shared" si="6"/>
        <v>0.09134089429881047</v>
      </c>
      <c r="H99" s="48">
        <f t="shared" si="7"/>
        <v>0.9086591057011896</v>
      </c>
      <c r="J99" s="48">
        <f t="shared" si="9"/>
        <v>0.5129879583459909</v>
      </c>
      <c r="L99" s="50">
        <f t="shared" si="8"/>
        <v>0.04685677887984374</v>
      </c>
      <c r="N99" s="34">
        <f t="shared" si="5"/>
        <v>4.123396541426249</v>
      </c>
    </row>
    <row r="100" spans="1:14" ht="12">
      <c r="A100" s="43" t="s">
        <v>191</v>
      </c>
      <c r="B100" s="43" t="s">
        <v>83</v>
      </c>
      <c r="C100" s="45">
        <v>13861</v>
      </c>
      <c r="D100" s="14">
        <v>131079</v>
      </c>
      <c r="F100" s="47">
        <f t="shared" si="6"/>
        <v>0.1057453901845452</v>
      </c>
      <c r="H100" s="48">
        <f t="shared" si="7"/>
        <v>0.8942546098154548</v>
      </c>
      <c r="J100" s="48">
        <f t="shared" si="9"/>
        <v>0.4661311794661471</v>
      </c>
      <c r="L100" s="50">
        <f t="shared" si="8"/>
        <v>0.04929122344982999</v>
      </c>
      <c r="N100" s="34">
        <f t="shared" si="5"/>
        <v>4.386918887034869</v>
      </c>
    </row>
    <row r="101" spans="1:14" ht="12">
      <c r="A101" s="43" t="s">
        <v>192</v>
      </c>
      <c r="B101" s="43" t="s">
        <v>84</v>
      </c>
      <c r="C101" s="45">
        <v>14284</v>
      </c>
      <c r="D101" s="14">
        <v>114721</v>
      </c>
      <c r="F101" s="47">
        <f t="shared" si="6"/>
        <v>0.12451076960626214</v>
      </c>
      <c r="H101" s="48">
        <f t="shared" si="7"/>
        <v>0.8754892303937378</v>
      </c>
      <c r="J101" s="48">
        <f t="shared" si="9"/>
        <v>0.4168399560163171</v>
      </c>
      <c r="L101" s="50">
        <f t="shared" si="8"/>
        <v>0.051901063726232106</v>
      </c>
      <c r="N101" s="34">
        <f t="shared" si="5"/>
        <v>4.67109573536089</v>
      </c>
    </row>
    <row r="102" spans="1:14" ht="12">
      <c r="A102" s="43" t="s">
        <v>193</v>
      </c>
      <c r="B102" s="43" t="s">
        <v>85</v>
      </c>
      <c r="C102" s="45">
        <v>8588</v>
      </c>
      <c r="D102" s="14">
        <v>59239</v>
      </c>
      <c r="F102" s="47">
        <f t="shared" si="6"/>
        <v>0.14497206232380694</v>
      </c>
      <c r="H102" s="48">
        <f t="shared" si="7"/>
        <v>0.8550279376761931</v>
      </c>
      <c r="J102" s="48">
        <f t="shared" si="9"/>
        <v>0.364938892290085</v>
      </c>
      <c r="L102" s="50">
        <f t="shared" si="8"/>
        <v>0.05290594383745927</v>
      </c>
      <c r="N102" s="34">
        <f t="shared" si="5"/>
        <v>4.814440889208794</v>
      </c>
    </row>
    <row r="103" spans="1:14" ht="12">
      <c r="A103" s="43" t="s">
        <v>194</v>
      </c>
      <c r="B103" s="43" t="s">
        <v>86</v>
      </c>
      <c r="C103" s="45">
        <v>7109</v>
      </c>
      <c r="D103" s="14">
        <v>44288</v>
      </c>
      <c r="F103" s="47">
        <f t="shared" si="6"/>
        <v>0.16051752167630057</v>
      </c>
      <c r="H103" s="48">
        <f t="shared" si="7"/>
        <v>0.8394824783236994</v>
      </c>
      <c r="J103" s="48">
        <f t="shared" si="9"/>
        <v>0.31203294845262575</v>
      </c>
      <c r="L103" s="50">
        <f t="shared" si="8"/>
        <v>0.05008675556696433</v>
      </c>
      <c r="N103" s="34">
        <f t="shared" si="5"/>
        <v>4.607981512160719</v>
      </c>
    </row>
    <row r="104" spans="1:14" ht="12">
      <c r="A104" s="43" t="s">
        <v>195</v>
      </c>
      <c r="B104" s="43" t="s">
        <v>87</v>
      </c>
      <c r="C104" s="45">
        <v>6122</v>
      </c>
      <c r="D104" s="14">
        <v>33158</v>
      </c>
      <c r="F104" s="47">
        <f t="shared" si="6"/>
        <v>0.18463115990107967</v>
      </c>
      <c r="H104" s="48">
        <f t="shared" si="7"/>
        <v>0.8153688400989203</v>
      </c>
      <c r="J104" s="48">
        <f t="shared" si="9"/>
        <v>0.2619461928856614</v>
      </c>
      <c r="L104" s="50">
        <f t="shared" si="8"/>
        <v>0.04836342942415161</v>
      </c>
      <c r="N104" s="34">
        <f t="shared" si="5"/>
        <v>4.4977989364461</v>
      </c>
    </row>
    <row r="105" spans="1:14" ht="12">
      <c r="A105" s="43" t="s">
        <v>196</v>
      </c>
      <c r="B105" s="43" t="s">
        <v>88</v>
      </c>
      <c r="C105" s="45">
        <v>5258</v>
      </c>
      <c r="D105" s="14">
        <v>24563</v>
      </c>
      <c r="F105" s="47">
        <f t="shared" si="6"/>
        <v>0.2140618002686968</v>
      </c>
      <c r="H105" s="48">
        <f t="shared" si="7"/>
        <v>0.7859381997313032</v>
      </c>
      <c r="J105" s="48">
        <f t="shared" si="9"/>
        <v>0.21358276346150978</v>
      </c>
      <c r="L105" s="50">
        <f t="shared" si="8"/>
        <v>0.045719910852934025</v>
      </c>
      <c r="N105" s="34">
        <f t="shared" si="5"/>
        <v>4.297671620175798</v>
      </c>
    </row>
    <row r="106" spans="1:14" ht="12">
      <c r="A106" s="43" t="s">
        <v>197</v>
      </c>
      <c r="B106" s="43" t="s">
        <v>89</v>
      </c>
      <c r="C106" s="45">
        <v>5649</v>
      </c>
      <c r="D106" s="14">
        <v>23197</v>
      </c>
      <c r="F106" s="47">
        <f t="shared" si="6"/>
        <v>0.24352286933655215</v>
      </c>
      <c r="H106" s="48">
        <f t="shared" si="7"/>
        <v>0.7564771306634479</v>
      </c>
      <c r="J106" s="48">
        <f t="shared" si="9"/>
        <v>0.16786285260857575</v>
      </c>
      <c r="L106" s="50">
        <f t="shared" si="8"/>
        <v>0.040878443522259104</v>
      </c>
      <c r="N106" s="34">
        <f t="shared" si="5"/>
        <v>3.883452134614615</v>
      </c>
    </row>
    <row r="107" spans="1:14" ht="12">
      <c r="A107" s="43" t="s">
        <v>198</v>
      </c>
      <c r="B107" s="43" t="s">
        <v>90</v>
      </c>
      <c r="C107" s="45">
        <v>7541</v>
      </c>
      <c r="D107" s="14">
        <v>27540</v>
      </c>
      <c r="F107" s="47">
        <f t="shared" si="6"/>
        <v>0.27381989832970227</v>
      </c>
      <c r="H107" s="48">
        <f t="shared" si="7"/>
        <v>0.7261801016702978</v>
      </c>
      <c r="J107" s="48">
        <f t="shared" si="9"/>
        <v>0.12698440908631667</v>
      </c>
      <c r="L107" s="50">
        <f t="shared" si="8"/>
        <v>0.03477085798547255</v>
      </c>
      <c r="N107" s="34">
        <f t="shared" si="5"/>
        <v>3.338002366605365</v>
      </c>
    </row>
    <row r="108" spans="1:14" ht="12">
      <c r="A108" s="43" t="s">
        <v>199</v>
      </c>
      <c r="B108" s="43" t="s">
        <v>91</v>
      </c>
      <c r="C108" s="45">
        <v>6284</v>
      </c>
      <c r="D108" s="14">
        <v>19545</v>
      </c>
      <c r="F108" s="47">
        <f t="shared" si="6"/>
        <v>0.32151445382450755</v>
      </c>
      <c r="H108" s="48">
        <f t="shared" si="7"/>
        <v>0.6784855461754924</v>
      </c>
      <c r="J108" s="48">
        <f t="shared" si="9"/>
        <v>0.09221355110084413</v>
      </c>
      <c r="L108" s="50">
        <f t="shared" si="8"/>
        <v>0.029647989517406218</v>
      </c>
      <c r="N108" s="34">
        <f t="shared" si="5"/>
        <v>2.875854983188403</v>
      </c>
    </row>
    <row r="109" spans="1:14" ht="12">
      <c r="A109" s="43" t="s">
        <v>200</v>
      </c>
      <c r="B109" s="43" t="s">
        <v>92</v>
      </c>
      <c r="C109" s="45">
        <v>4987</v>
      </c>
      <c r="D109" s="14">
        <v>13809</v>
      </c>
      <c r="F109" s="47">
        <f t="shared" si="6"/>
        <v>0.36114128466941847</v>
      </c>
      <c r="H109" s="48">
        <f t="shared" si="7"/>
        <v>0.6388587153305816</v>
      </c>
      <c r="J109" s="48">
        <f t="shared" si="9"/>
        <v>0.0625655615834379</v>
      </c>
      <c r="L109" s="50">
        <f t="shared" si="8"/>
        <v>0.022595007286306378</v>
      </c>
      <c r="N109" s="34">
        <f t="shared" si="5"/>
        <v>2.214310714058025</v>
      </c>
    </row>
    <row r="110" spans="1:14" ht="12">
      <c r="A110" s="43" t="s">
        <v>201</v>
      </c>
      <c r="B110" s="43" t="s">
        <v>93</v>
      </c>
      <c r="C110" s="45">
        <v>3532</v>
      </c>
      <c r="D110" s="14">
        <v>9208</v>
      </c>
      <c r="F110" s="47">
        <f t="shared" si="6"/>
        <v>0.3835794960903562</v>
      </c>
      <c r="H110" s="48">
        <f t="shared" si="7"/>
        <v>0.6164205039096438</v>
      </c>
      <c r="J110" s="48">
        <f t="shared" si="9"/>
        <v>0.039970554297131526</v>
      </c>
      <c r="L110" s="50">
        <f t="shared" si="8"/>
        <v>0.015331885075745932</v>
      </c>
      <c r="N110" s="34">
        <f t="shared" si="5"/>
        <v>1.5178566224988472</v>
      </c>
    </row>
    <row r="111" spans="1:12" ht="12">
      <c r="A111" s="43" t="s">
        <v>202</v>
      </c>
      <c r="B111" s="43" t="s">
        <v>94</v>
      </c>
      <c r="C111" s="29"/>
      <c r="D111" s="16"/>
      <c r="F111" s="20"/>
      <c r="H111" s="22"/>
      <c r="J111" s="48"/>
      <c r="L111" s="50"/>
    </row>
    <row r="112" spans="1:14" ht="12">
      <c r="A112" s="43" t="s">
        <v>203</v>
      </c>
      <c r="B112" s="43" t="s">
        <v>95</v>
      </c>
      <c r="C112" s="29">
        <v>7999</v>
      </c>
      <c r="D112" s="17">
        <v>15096</v>
      </c>
      <c r="E112" s="34" t="s">
        <v>222</v>
      </c>
      <c r="F112" s="20">
        <f>C112/D112</f>
        <v>0.5298754636989931</v>
      </c>
      <c r="H112" s="22">
        <f>1-F112</f>
        <v>0.4701245363010069</v>
      </c>
      <c r="J112" s="48">
        <f>J110*H110</f>
        <v>0.024638669221385592</v>
      </c>
      <c r="L112" s="50">
        <f>J112*F112</f>
        <v>0.0130554262786078</v>
      </c>
      <c r="N112" s="34">
        <f>B112*L112</f>
        <v>1.3185980541393878</v>
      </c>
    </row>
    <row r="113" spans="1:16" ht="12">
      <c r="A113" s="43" t="s">
        <v>204</v>
      </c>
      <c r="B113" s="43" t="s">
        <v>96</v>
      </c>
      <c r="C113" s="29"/>
      <c r="D113" s="17"/>
      <c r="F113" s="20"/>
      <c r="H113" s="22"/>
      <c r="J113" s="48"/>
      <c r="L113" s="50"/>
      <c r="N113" s="51"/>
      <c r="P113" s="51"/>
    </row>
    <row r="114" spans="1:14" ht="12">
      <c r="A114" s="43" t="s">
        <v>205</v>
      </c>
      <c r="B114" s="43" t="s">
        <v>97</v>
      </c>
      <c r="C114" s="29"/>
      <c r="D114" s="16"/>
      <c r="F114" s="20"/>
      <c r="H114" s="22"/>
      <c r="N114" s="49"/>
    </row>
    <row r="115" spans="1:14" ht="12">
      <c r="A115" s="43" t="s">
        <v>206</v>
      </c>
      <c r="B115" s="40">
        <v>104</v>
      </c>
      <c r="C115" s="29"/>
      <c r="D115" s="18"/>
      <c r="F115" s="20"/>
      <c r="H115" s="22"/>
      <c r="J115" s="48"/>
      <c r="N115" s="51"/>
    </row>
    <row r="116" spans="1:8" ht="12">
      <c r="A116" s="43" t="s">
        <v>207</v>
      </c>
      <c r="B116" s="43" t="s">
        <v>209</v>
      </c>
      <c r="C116" s="29"/>
      <c r="D116" s="18"/>
      <c r="F116" s="20"/>
      <c r="H116" s="22"/>
    </row>
    <row r="117" spans="1:14" ht="12">
      <c r="A117" s="43"/>
      <c r="B117" s="43"/>
      <c r="C117" s="43"/>
      <c r="N117" s="51"/>
    </row>
    <row r="118" spans="1:14" ht="12">
      <c r="A118" s="52" t="s">
        <v>6</v>
      </c>
      <c r="B118" s="52"/>
      <c r="C118" s="45">
        <v>540469</v>
      </c>
      <c r="D118" s="53">
        <f>SUM(D11:D116)</f>
        <v>33534285</v>
      </c>
      <c r="E118" s="53"/>
      <c r="F118" s="53"/>
      <c r="N118" s="54">
        <f>SUM(N11:N112)</f>
        <v>83.21837842408078</v>
      </c>
    </row>
    <row r="119" spans="1:3" ht="12">
      <c r="A119" s="36"/>
      <c r="B119" s="36"/>
      <c r="C119" s="36"/>
    </row>
    <row r="120" ht="12">
      <c r="F120" s="55" t="s">
        <v>223</v>
      </c>
    </row>
    <row r="121" ht="12">
      <c r="A121" s="34" t="s">
        <v>208</v>
      </c>
    </row>
    <row r="122" ht="12">
      <c r="A122" s="56" t="s">
        <v>100</v>
      </c>
    </row>
    <row r="123" spans="1:3" ht="12">
      <c r="A123" s="56"/>
      <c r="B123" s="43"/>
      <c r="C123" s="43"/>
    </row>
    <row r="124" spans="2:5" ht="12">
      <c r="B124" s="43"/>
      <c r="C124" s="43"/>
      <c r="E124" s="55"/>
    </row>
    <row r="125" spans="2:6" ht="12">
      <c r="B125" s="43"/>
      <c r="C125" s="43"/>
      <c r="F125" s="55">
        <f>SUM(C111:C116)</f>
        <v>7999</v>
      </c>
    </row>
    <row r="126" spans="2:3" ht="12">
      <c r="B126" s="43"/>
      <c r="C126" s="43"/>
    </row>
  </sheetData>
  <sheetProtection/>
  <mergeCells count="1">
    <mergeCell ref="A118:B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Comptabilité démographique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71 - Décès par sexe, année de naissance, âge et état matrimonial du décédé</dc:title>
  <dc:subject>Insee Resultats - Statistiques d etat civil sur les deces en 2010</dc:subject>
  <dc:creator>Insee</dc:creator>
  <cp:keywords/>
  <dc:description/>
  <cp:lastModifiedBy>Matthieu</cp:lastModifiedBy>
  <cp:lastPrinted>1999-10-06T15:16:17Z</cp:lastPrinted>
  <dcterms:created xsi:type="dcterms:W3CDTF">2006-05-10T21:02:46Z</dcterms:created>
  <dcterms:modified xsi:type="dcterms:W3CDTF">2019-07-26T09:33:10Z</dcterms:modified>
  <cp:category/>
  <cp:version/>
  <cp:contentType/>
  <cp:contentStatus/>
</cp:coreProperties>
</file>